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ena Monea\D\MAP\DMRA\Ape Uzate\Plan Investitii apa uzata\HG proiect\"/>
    </mc:Choice>
  </mc:AlternateContent>
  <xr:revisionPtr revIDLastSave="0" documentId="8_{A29AD44A-778B-486C-837E-E3D196B4DA07}" xr6:coauthVersionLast="47" xr6:coauthVersionMax="47" xr10:uidLastSave="{00000000-0000-0000-0000-000000000000}"/>
  <bookViews>
    <workbookView xWindow="2537" yWindow="1714" windowWidth="30377" windowHeight="16800" xr2:uid="{F73F76DD-D911-4948-AFB6-12D6B9FE30DC}"/>
  </bookViews>
  <sheets>
    <sheet name="WSZ Inventory " sheetId="43" r:id="rId1"/>
    <sheet name="Sheet1" sheetId="4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43" l="1"/>
  <c r="Y5" i="43" s="1"/>
  <c r="V47" i="43"/>
  <c r="W47" i="43"/>
  <c r="U47" i="43"/>
  <c r="M7" i="43"/>
  <c r="M8" i="43"/>
  <c r="M9" i="43"/>
  <c r="M10" i="43"/>
  <c r="M11" i="43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25" i="43"/>
  <c r="M26" i="43"/>
  <c r="M27" i="43"/>
  <c r="M28" i="43"/>
  <c r="M29" i="43"/>
  <c r="M30" i="43"/>
  <c r="M31" i="43"/>
  <c r="M32" i="43"/>
  <c r="M33" i="43"/>
  <c r="M34" i="43"/>
  <c r="M35" i="43"/>
  <c r="M36" i="43"/>
  <c r="M37" i="43"/>
  <c r="M38" i="43"/>
  <c r="M39" i="43"/>
  <c r="M40" i="43"/>
  <c r="M41" i="43"/>
  <c r="M42" i="43"/>
  <c r="M43" i="43"/>
  <c r="M44" i="43"/>
  <c r="M45" i="43"/>
  <c r="M46" i="43"/>
  <c r="Q7" i="43"/>
  <c r="Q8" i="43"/>
  <c r="Q9" i="43"/>
  <c r="Q10" i="43"/>
  <c r="Q11" i="43"/>
  <c r="Q12" i="43"/>
  <c r="Q13" i="43"/>
  <c r="Q14" i="43"/>
  <c r="Q15" i="43"/>
  <c r="Q16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6" i="43"/>
  <c r="Q47" i="43" l="1"/>
  <c r="R47" i="43"/>
  <c r="E16" i="43" l="1"/>
  <c r="E39" i="43"/>
  <c r="D47" i="43"/>
  <c r="E46" i="43" l="1"/>
  <c r="E45" i="43"/>
  <c r="E44" i="43"/>
  <c r="E43" i="43"/>
  <c r="E42" i="43"/>
  <c r="E41" i="43"/>
  <c r="E40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5" i="43"/>
  <c r="E14" i="43"/>
  <c r="E13" i="43"/>
  <c r="E12" i="43"/>
  <c r="E11" i="43"/>
  <c r="E10" i="43"/>
  <c r="E9" i="43"/>
  <c r="E8" i="43"/>
  <c r="E7" i="43"/>
  <c r="E6" i="43"/>
  <c r="E5" i="43"/>
  <c r="S47" i="43" l="1"/>
  <c r="T47" i="43"/>
  <c r="N47" i="43"/>
  <c r="O47" i="43"/>
  <c r="P47" i="43"/>
  <c r="M6" i="43"/>
  <c r="X6" i="43"/>
  <c r="X7" i="43"/>
  <c r="X8" i="43"/>
  <c r="X9" i="43"/>
  <c r="X10" i="43"/>
  <c r="X11" i="43"/>
  <c r="X12" i="43"/>
  <c r="X13" i="43"/>
  <c r="X14" i="43"/>
  <c r="X15" i="43"/>
  <c r="X16" i="43"/>
  <c r="X17" i="43"/>
  <c r="X18" i="43"/>
  <c r="X19" i="43"/>
  <c r="X20" i="43"/>
  <c r="X21" i="43"/>
  <c r="X22" i="43"/>
  <c r="X23" i="43"/>
  <c r="X24" i="43"/>
  <c r="X25" i="43"/>
  <c r="X26" i="43"/>
  <c r="X27" i="43"/>
  <c r="X28" i="43"/>
  <c r="X29" i="43"/>
  <c r="X30" i="43"/>
  <c r="X31" i="43"/>
  <c r="X32" i="43"/>
  <c r="X33" i="43"/>
  <c r="X34" i="43"/>
  <c r="X35" i="43"/>
  <c r="X36" i="43"/>
  <c r="X37" i="43"/>
  <c r="X38" i="43"/>
  <c r="X39" i="43"/>
  <c r="X40" i="43"/>
  <c r="X41" i="43"/>
  <c r="X42" i="43"/>
  <c r="X43" i="43"/>
  <c r="X44" i="43"/>
  <c r="X45" i="43"/>
  <c r="X46" i="43"/>
  <c r="X47" i="43" l="1"/>
  <c r="Y6" i="43"/>
  <c r="Y7" i="43"/>
  <c r="Y8" i="43"/>
  <c r="Y9" i="43"/>
  <c r="Y10" i="43"/>
  <c r="Y11" i="43"/>
  <c r="Y12" i="43"/>
  <c r="Y13" i="43"/>
  <c r="Y14" i="43"/>
  <c r="Y15" i="43"/>
  <c r="Y16" i="43"/>
  <c r="Y17" i="43"/>
  <c r="Y18" i="43"/>
  <c r="Y19" i="43"/>
  <c r="Y20" i="43"/>
  <c r="Y21" i="43"/>
  <c r="Y22" i="43"/>
  <c r="Y23" i="43"/>
  <c r="Y25" i="43"/>
  <c r="Y26" i="43"/>
  <c r="Y27" i="43"/>
  <c r="Y29" i="43"/>
  <c r="Y30" i="43"/>
  <c r="Y31" i="43"/>
  <c r="Y32" i="43"/>
  <c r="Y33" i="43"/>
  <c r="Y34" i="43"/>
  <c r="Y35" i="43"/>
  <c r="Y37" i="43"/>
  <c r="Y38" i="43"/>
  <c r="Y39" i="43"/>
  <c r="Y40" i="43"/>
  <c r="Y41" i="43"/>
  <c r="Y42" i="43"/>
  <c r="Y43" i="43"/>
  <c r="Y44" i="43"/>
  <c r="Y45" i="43"/>
  <c r="Y46" i="43"/>
  <c r="Y24" i="43"/>
  <c r="F47" i="43"/>
  <c r="G47" i="43"/>
  <c r="H47" i="43"/>
  <c r="I47" i="43"/>
  <c r="J47" i="43"/>
  <c r="K47" i="43"/>
  <c r="L47" i="43"/>
  <c r="M47" i="43"/>
  <c r="B47" i="43"/>
  <c r="Y36" i="43" l="1"/>
  <c r="E47" i="43"/>
  <c r="C47" i="43" l="1"/>
  <c r="Y28" i="43" l="1"/>
  <c r="Y47" i="43" s="1"/>
</calcChain>
</file>

<file path=xl/sharedStrings.xml><?xml version="1.0" encoding="utf-8"?>
<sst xmlns="http://schemas.openxmlformats.org/spreadsheetml/2006/main" count="74" uniqueCount="67">
  <si>
    <t>TOTAL</t>
  </si>
  <si>
    <t>HUNEDOARA</t>
  </si>
  <si>
    <t>TULCEA</t>
  </si>
  <si>
    <t>BRAILA</t>
  </si>
  <si>
    <t>COVASNA</t>
  </si>
  <si>
    <t>SIBIU</t>
  </si>
  <si>
    <t>MUNICIPIUL BUCURESTI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</si>
  <si>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</si>
  <si>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</si>
  <si>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</si>
  <si>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</si>
  <si>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</si>
  <si>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</si>
  <si>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</si>
  <si>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</si>
  <si>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BUZAU</t>
  </si>
  <si>
    <t>CARAS-SEVERIN</t>
  </si>
  <si>
    <t>CALARASI</t>
  </si>
  <si>
    <t>CLUJ</t>
  </si>
  <si>
    <t>CONSTANTA</t>
  </si>
  <si>
    <t>DAMBOVITA</t>
  </si>
  <si>
    <t>DOLJ</t>
  </si>
  <si>
    <t>GALATI</t>
  </si>
  <si>
    <t>GIURGIU</t>
  </si>
  <si>
    <t>GORJ</t>
  </si>
  <si>
    <t>HARGHITA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</si>
  <si>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</si>
  <si>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</si>
  <si>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</si>
  <si>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</si>
  <si>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</si>
  <si>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</si>
  <si>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</si>
  <si>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</si>
  <si>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</si>
  <si>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</si>
  <si>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</si>
  <si>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SUCEAVA</t>
  </si>
  <si>
    <t>TELEORMAN</t>
  </si>
  <si>
    <t>TIMIS</t>
  </si>
  <si>
    <t>VASLUI</t>
  </si>
  <si>
    <t>VALCEA</t>
  </si>
  <si>
    <t>VRANCEA</t>
  </si>
  <si>
    <t>Total</t>
  </si>
  <si>
    <t>Cat I</t>
  </si>
  <si>
    <t>Cat II</t>
  </si>
  <si>
    <t>Cat III</t>
  </si>
  <si>
    <t>Mixt</t>
  </si>
  <si>
    <t>Județ</t>
  </si>
  <si>
    <t xml:space="preserve">Populație totală </t>
  </si>
  <si>
    <t>Volumul de apă furnizată  mc/zi</t>
  </si>
  <si>
    <t>ZAP mari</t>
  </si>
  <si>
    <t>Sursa de apă ( ZAP mari)</t>
  </si>
  <si>
    <t>Suprafață</t>
  </si>
  <si>
    <t>Subteran</t>
  </si>
  <si>
    <t>Stații de tratarea apei (nr)</t>
  </si>
  <si>
    <t>Stații de tratare a apei conforme (nr)</t>
  </si>
  <si>
    <t>Stații de tratare cu dezinfecție ( clorinare)</t>
  </si>
  <si>
    <t>Populație deservită ZAP mici</t>
  </si>
  <si>
    <t>Population deservită de ZAP mari</t>
  </si>
  <si>
    <t>ZAP mici (nr)</t>
  </si>
  <si>
    <t>Consumatori pentru ZAP mici</t>
  </si>
  <si>
    <t>Surse de apă pentru ZAP mici</t>
  </si>
  <si>
    <t>Inventar ZAP</t>
  </si>
  <si>
    <t xml:space="preserve">Anexa nr.3A </t>
  </si>
  <si>
    <t>Total populație deservită (ZAP mari+mici)</t>
  </si>
  <si>
    <t xml:space="preserve">DPC (locuitori)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</si>
</sst>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/>
    <xf numFmtId="0" fontId="6" fillId="0" borderId="0" xfId="0" applyFont="1"/>
    <xf numFmtId="3" fontId="6" fillId="0" borderId="36" xfId="0" applyNumberFormat="1" applyFont="1" applyBorder="1"/>
    <xf numFmtId="3" fontId="6" fillId="0" borderId="5" xfId="0" applyNumberFormat="1" applyFont="1" applyBorder="1"/>
    <xf numFmtId="3" fontId="6" fillId="0" borderId="15" xfId="0" applyNumberFormat="1" applyFont="1" applyBorder="1"/>
    <xf numFmtId="3" fontId="6" fillId="0" borderId="29" xfId="0" applyNumberFormat="1" applyFont="1" applyBorder="1"/>
    <xf numFmtId="164" fontId="6" fillId="0" borderId="1" xfId="0" applyNumberFormat="1" applyFont="1" applyBorder="1"/>
    <xf numFmtId="3" fontId="6" fillId="0" borderId="20" xfId="0" applyNumberFormat="1" applyFont="1" applyBorder="1"/>
    <xf numFmtId="3" fontId="6" fillId="0" borderId="1" xfId="0" applyNumberFormat="1" applyFont="1" applyBorder="1"/>
    <xf numFmtId="3" fontId="6" fillId="0" borderId="7" xfId="0" applyNumberFormat="1" applyFont="1" applyBorder="1"/>
    <xf numFmtId="3" fontId="6" fillId="0" borderId="2" xfId="0" applyNumberFormat="1" applyFont="1" applyBorder="1"/>
    <xf numFmtId="164" fontId="6" fillId="0" borderId="1" xfId="0" applyNumberFormat="1" applyFont="1" applyBorder="1" applyAlignment="1">
      <alignment horizontal="right" vertical="center" wrapText="1"/>
    </xf>
    <xf numFmtId="3" fontId="6" fillId="0" borderId="6" xfId="0" applyNumberFormat="1" applyFont="1" applyBorder="1"/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8" xfId="0" applyNumberFormat="1" applyFont="1" applyBorder="1"/>
    <xf numFmtId="3" fontId="6" fillId="0" borderId="48" xfId="0" applyNumberFormat="1" applyFont="1" applyBorder="1"/>
    <xf numFmtId="3" fontId="6" fillId="0" borderId="25" xfId="0" applyNumberFormat="1" applyFont="1" applyBorder="1"/>
    <xf numFmtId="3" fontId="6" fillId="0" borderId="8" xfId="0" applyNumberFormat="1" applyFont="1" applyBorder="1"/>
    <xf numFmtId="3" fontId="6" fillId="0" borderId="9" xfId="0" applyNumberFormat="1" applyFont="1" applyBorder="1"/>
    <xf numFmtId="3" fontId="6" fillId="0" borderId="3" xfId="0" applyNumberFormat="1" applyFont="1" applyBorder="1"/>
    <xf numFmtId="3" fontId="6" fillId="0" borderId="18" xfId="0" applyNumberFormat="1" applyFont="1" applyBorder="1"/>
    <xf numFmtId="3" fontId="6" fillId="0" borderId="17" xfId="0" applyNumberFormat="1" applyFont="1" applyBorder="1"/>
    <xf numFmtId="3" fontId="6" fillId="0" borderId="4" xfId="0" applyNumberFormat="1" applyFont="1" applyBorder="1"/>
    <xf numFmtId="3" fontId="6" fillId="0" borderId="8" xfId="0" applyNumberFormat="1" applyFont="1" applyBorder="1" applyAlignment="1">
      <alignment wrapText="1"/>
    </xf>
    <xf numFmtId="3" fontId="6" fillId="0" borderId="28" xfId="0" applyNumberFormat="1" applyFont="1" applyBorder="1"/>
    <xf numFmtId="0" fontId="5" fillId="0" borderId="31" xfId="0" applyFont="1" applyBorder="1"/>
    <xf numFmtId="3" fontId="5" fillId="0" borderId="35" xfId="0" applyNumberFormat="1" applyFont="1" applyBorder="1"/>
    <xf numFmtId="3" fontId="5" fillId="0" borderId="12" xfId="0" applyNumberFormat="1" applyFont="1" applyBorder="1"/>
    <xf numFmtId="0" fontId="5" fillId="0" borderId="0" xfId="0" applyFont="1"/>
    <xf numFmtId="164" fontId="6" fillId="0" borderId="0" xfId="0" applyNumberFormat="1" applyFont="1"/>
    <xf numFmtId="3" fontId="6" fillId="0" borderId="38" xfId="0" applyNumberFormat="1" applyFont="1" applyBorder="1"/>
    <xf numFmtId="3" fontId="6" fillId="0" borderId="37" xfId="0" applyNumberFormat="1" applyFont="1" applyBorder="1"/>
    <xf numFmtId="164" fontId="6" fillId="0" borderId="2" xfId="0" applyNumberFormat="1" applyFont="1" applyBorder="1"/>
    <xf numFmtId="3" fontId="6" fillId="0" borderId="34" xfId="0" applyNumberFormat="1" applyFont="1" applyBorder="1"/>
    <xf numFmtId="3" fontId="6" fillId="0" borderId="39" xfId="0" applyNumberFormat="1" applyFont="1" applyBorder="1"/>
    <xf numFmtId="164" fontId="5" fillId="0" borderId="30" xfId="0" applyNumberFormat="1" applyFont="1" applyBorder="1"/>
    <xf numFmtId="164" fontId="5" fillId="0" borderId="12" xfId="0" applyNumberFormat="1" applyFont="1" applyBorder="1"/>
    <xf numFmtId="3" fontId="5" fillId="0" borderId="11" xfId="0" applyNumberFormat="1" applyFont="1" applyBorder="1"/>
    <xf numFmtId="3" fontId="5" fillId="0" borderId="14" xfId="0" applyNumberFormat="1" applyFont="1" applyBorder="1"/>
    <xf numFmtId="3" fontId="5" fillId="0" borderId="31" xfId="0" applyNumberFormat="1" applyFont="1" applyBorder="1"/>
    <xf numFmtId="3" fontId="5" fillId="0" borderId="30" xfId="0" applyNumberFormat="1" applyFont="1" applyBorder="1"/>
    <xf numFmtId="3" fontId="6" fillId="0" borderId="0" xfId="0" applyNumberFormat="1" applyFont="1"/>
    <xf numFmtId="0" fontId="5" fillId="0" borderId="38" xfId="0" applyFont="1" applyBorder="1"/>
    <xf numFmtId="0" fontId="5" fillId="0" borderId="41" xfId="0" applyFont="1" applyBorder="1"/>
    <xf numFmtId="0" fontId="5" fillId="0" borderId="42" xfId="0" applyFont="1" applyBorder="1"/>
    <xf numFmtId="3" fontId="6" fillId="0" borderId="2" xfId="0" applyNumberFormat="1" applyFont="1" applyBorder="1" applyAlignment="1">
      <alignment horizontal="right" wrapText="1"/>
    </xf>
    <xf numFmtId="3" fontId="6" fillId="0" borderId="52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164" fontId="6" fillId="0" borderId="28" xfId="0" applyNumberFormat="1" applyFont="1" applyBorder="1"/>
    <xf numFmtId="164" fontId="6" fillId="0" borderId="2" xfId="0" applyNumberFormat="1" applyFont="1" applyBorder="1" applyAlignment="1">
      <alignment horizontal="right" wrapText="1"/>
    </xf>
    <xf numFmtId="3" fontId="6" fillId="0" borderId="52" xfId="0" applyNumberFormat="1" applyFont="1" applyBorder="1"/>
    <xf numFmtId="3" fontId="6" fillId="0" borderId="35" xfId="0" applyNumberFormat="1" applyFont="1" applyBorder="1" applyAlignment="1">
      <alignment wrapText="1"/>
    </xf>
    <xf numFmtId="3" fontId="6" fillId="0" borderId="46" xfId="0" applyNumberFormat="1" applyFont="1" applyBorder="1"/>
    <xf numFmtId="164" fontId="6" fillId="0" borderId="16" xfId="0" applyNumberFormat="1" applyFont="1" applyBorder="1" applyAlignment="1">
      <alignment horizontal="right" vertical="center" wrapText="1"/>
    </xf>
    <xf numFmtId="3" fontId="6" fillId="0" borderId="52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/>
    <xf numFmtId="164" fontId="6" fillId="0" borderId="1" xfId="0" applyNumberFormat="1" applyFont="1" applyBorder="1" applyAlignment="1">
      <alignment horizontal="righ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7" fillId="0" borderId="0" xfId="0" applyFont="1" applyAlignment="1">
      <alignment horizontal="right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64" fontId="5" fillId="2" borderId="45" xfId="0" applyNumberFormat="1" applyFont="1" applyFill="1" applyBorder="1" applyAlignment="1">
      <alignment horizontal="center" vertical="center" wrapText="1"/>
    </xf>
    <xf numFmtId="164" fontId="5" fillId="2" borderId="46" xfId="0" applyNumberFormat="1" applyFont="1" applyFill="1" applyBorder="1" applyAlignment="1">
      <alignment horizontal="center" vertical="center" wrapText="1"/>
    </xf>
    <xf numFmtId="164" fontId="5" fillId="2" borderId="40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3" fontId="5" fillId="2" borderId="5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9365-8901-4CC7-95D1-6B4E8F431A88}">
  <sheetPr>
    <tabColor theme="9"/>
  </sheetPr>
  <dimension ref="A1:AD51"/>
  <sheetViews>
    <sheetView tabSelected="1" workbookViewId="0">
      <pane ySplit="4" topLeftCell="A14" activePane="bottomLeft" state="frozen"/>
      <selection pane="bottomLeft" activeCell="K11" sqref="K11"/>
    </sheetView>
  </sheetViews>
  <sheetFormatPr defaultRowHeight="14.6" x14ac:dyDescent="0.4"/>
  <cols>
    <col min="1" max="1" width="20.53515625" style="3" customWidth="1"/>
    <col min="2" max="2" width="11.3828125" style="1" customWidth="1"/>
    <col min="3" max="3" width="11.23046875" style="41" customWidth="1"/>
    <col min="4" max="4" width="10.69140625" customWidth="1"/>
    <col min="5" max="5" width="6.3828125" customWidth="1"/>
    <col min="6" max="6" width="8.765625" customWidth="1"/>
    <col min="7" max="7" width="8.3828125" bestFit="1" customWidth="1"/>
    <col min="8" max="8" width="4.69140625" bestFit="1" customWidth="1"/>
    <col min="9" max="9" width="7.61328125" customWidth="1"/>
    <col min="10" max="10" width="10.53515625" customWidth="1"/>
    <col min="11" max="11" width="9.765625" customWidth="1"/>
    <col min="12" max="12" width="11.15234375" style="11" customWidth="1"/>
    <col min="13" max="15" width="5.3828125" bestFit="1" customWidth="1"/>
    <col min="16" max="16" width="5.69140625" bestFit="1" customWidth="1"/>
    <col min="17" max="17" width="9.921875" customWidth="1"/>
    <col min="18" max="18" width="7.3828125" bestFit="1" customWidth="1"/>
    <col min="19" max="19" width="8.921875" bestFit="1" customWidth="1"/>
    <col min="20" max="20" width="7.3828125" bestFit="1" customWidth="1"/>
    <col min="21" max="21" width="9" customWidth="1"/>
    <col min="22" max="22" width="11" customWidth="1"/>
    <col min="23" max="23" width="5.84375" customWidth="1"/>
    <col min="24" max="25" width="10.84375" customWidth="1"/>
  </cols>
  <sheetData>
    <row r="1" spans="1:28" x14ac:dyDescent="0.4">
      <c r="X1" s="78" t="s">
        <v>64</v>
      </c>
      <c r="Y1" s="78"/>
    </row>
    <row r="2" spans="1:28" ht="15" thickBot="1" x14ac:dyDescent="0.45">
      <c r="A2" s="40"/>
      <c r="B2" s="41"/>
      <c r="D2" s="11"/>
      <c r="E2" s="11"/>
      <c r="F2" s="11"/>
      <c r="G2" s="11"/>
      <c r="H2" s="11"/>
      <c r="I2" s="11"/>
      <c r="J2" s="40" t="s">
        <v>63</v>
      </c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8" ht="29.25" customHeight="1" thickBot="1" x14ac:dyDescent="0.45">
      <c r="A3" s="96" t="s">
        <v>48</v>
      </c>
      <c r="B3" s="98" t="s">
        <v>49</v>
      </c>
      <c r="C3" s="100" t="s">
        <v>59</v>
      </c>
      <c r="D3" s="104" t="s">
        <v>50</v>
      </c>
      <c r="E3" s="81" t="s">
        <v>51</v>
      </c>
      <c r="F3" s="83" t="s">
        <v>52</v>
      </c>
      <c r="G3" s="83"/>
      <c r="H3" s="84"/>
      <c r="I3" s="90" t="s">
        <v>55</v>
      </c>
      <c r="J3" s="86" t="s">
        <v>56</v>
      </c>
      <c r="K3" s="88" t="s">
        <v>57</v>
      </c>
      <c r="L3" s="90" t="s">
        <v>58</v>
      </c>
      <c r="M3" s="92" t="s">
        <v>60</v>
      </c>
      <c r="N3" s="93"/>
      <c r="O3" s="93"/>
      <c r="P3" s="94"/>
      <c r="Q3" s="95" t="s">
        <v>61</v>
      </c>
      <c r="R3" s="93"/>
      <c r="S3" s="93"/>
      <c r="T3" s="94"/>
      <c r="U3" s="85" t="s">
        <v>62</v>
      </c>
      <c r="V3" s="83"/>
      <c r="W3" s="84"/>
      <c r="X3" s="79" t="s">
        <v>65</v>
      </c>
      <c r="Y3" s="81" t="s">
        <v>66</v>
      </c>
    </row>
    <row r="4" spans="1:28" ht="43.5" customHeight="1" thickBot="1" x14ac:dyDescent="0.45">
      <c r="A4" s="97"/>
      <c r="B4" s="99"/>
      <c r="C4" s="101"/>
      <c r="D4" s="105"/>
      <c r="E4" s="102"/>
      <c r="F4" s="72" t="s">
        <v>53</v>
      </c>
      <c r="G4" s="73" t="s">
        <v>54</v>
      </c>
      <c r="H4" s="74" t="s">
        <v>47</v>
      </c>
      <c r="I4" s="103"/>
      <c r="J4" s="87"/>
      <c r="K4" s="89"/>
      <c r="L4" s="91"/>
      <c r="M4" s="75" t="s">
        <v>43</v>
      </c>
      <c r="N4" s="76" t="s">
        <v>44</v>
      </c>
      <c r="O4" s="76" t="s">
        <v>45</v>
      </c>
      <c r="P4" s="76" t="s">
        <v>46</v>
      </c>
      <c r="Q4" s="75" t="s">
        <v>43</v>
      </c>
      <c r="R4" s="76" t="s">
        <v>44</v>
      </c>
      <c r="S4" s="76" t="s">
        <v>45</v>
      </c>
      <c r="T4" s="76" t="s">
        <v>46</v>
      </c>
      <c r="U4" s="72" t="s">
        <v>53</v>
      </c>
      <c r="V4" s="73" t="s">
        <v>54</v>
      </c>
      <c r="W4" s="74" t="s">
        <v>47</v>
      </c>
      <c r="X4" s="80"/>
      <c r="Y4" s="82"/>
    </row>
    <row r="5" spans="1:28" ht="15" thickBot="1" x14ac:dyDescent="0.45">
      <c r="A5" s="77" t="s">
        <v>6</v>
      </c>
      <c r="B5" s="68">
        <v>1851288</v>
      </c>
      <c r="C5" s="68">
        <v>1841174</v>
      </c>
      <c r="D5" s="69">
        <v>354809</v>
      </c>
      <c r="E5" s="43">
        <f>F5+G5+H5</f>
        <v>6</v>
      </c>
      <c r="F5" s="70">
        <v>6</v>
      </c>
      <c r="G5" s="13"/>
      <c r="H5" s="14"/>
      <c r="I5" s="13">
        <v>3</v>
      </c>
      <c r="J5" s="13">
        <v>3</v>
      </c>
      <c r="K5" s="14">
        <v>0</v>
      </c>
      <c r="L5" s="70">
        <v>2006</v>
      </c>
      <c r="M5" s="13">
        <v>4</v>
      </c>
      <c r="N5" s="13">
        <v>4</v>
      </c>
      <c r="O5" s="13"/>
      <c r="P5" s="13"/>
      <c r="Q5" s="70">
        <v>2006</v>
      </c>
      <c r="R5" s="13">
        <v>2006</v>
      </c>
      <c r="S5" s="13"/>
      <c r="T5" s="13"/>
      <c r="U5" s="13"/>
      <c r="V5" s="13">
        <v>4</v>
      </c>
      <c r="W5" s="15"/>
      <c r="X5" s="42">
        <f>C5+L5</f>
        <v>1843180</v>
      </c>
      <c r="Y5" s="43">
        <f>B5-X5</f>
        <v>8108</v>
      </c>
    </row>
    <row r="6" spans="1:28" x14ac:dyDescent="0.4">
      <c r="A6" s="54" t="s">
        <v>7</v>
      </c>
      <c r="B6" s="16">
        <v>325941</v>
      </c>
      <c r="C6" s="16">
        <v>222562</v>
      </c>
      <c r="D6" s="57">
        <v>28835.64</v>
      </c>
      <c r="E6" s="12">
        <f t="shared" ref="E6:E46" si="0">F6+G6+H6</f>
        <v>13</v>
      </c>
      <c r="F6" s="17">
        <v>13</v>
      </c>
      <c r="G6" s="18"/>
      <c r="H6" s="19"/>
      <c r="I6" s="18">
        <v>11</v>
      </c>
      <c r="J6" s="18">
        <v>9</v>
      </c>
      <c r="K6" s="19">
        <v>11</v>
      </c>
      <c r="L6" s="16">
        <v>45073</v>
      </c>
      <c r="M6" s="18">
        <f t="shared" ref="M6:M46" si="1">N6+O6+P6</f>
        <v>27</v>
      </c>
      <c r="N6" s="18">
        <v>16</v>
      </c>
      <c r="O6" s="18">
        <v>5</v>
      </c>
      <c r="P6" s="18">
        <v>6</v>
      </c>
      <c r="Q6" s="18">
        <f>R6+S6+T6</f>
        <v>45073</v>
      </c>
      <c r="R6" s="18">
        <v>4638</v>
      </c>
      <c r="S6" s="18">
        <v>13903</v>
      </c>
      <c r="T6" s="18">
        <v>26532</v>
      </c>
      <c r="U6" s="18">
        <v>27</v>
      </c>
      <c r="V6" s="18"/>
      <c r="W6" s="20"/>
      <c r="X6" s="42">
        <f t="shared" ref="X6:X46" si="2">C6+L6</f>
        <v>267635</v>
      </c>
      <c r="Y6" s="12">
        <f t="shared" ref="Y6:Y46" si="3">B6-X6</f>
        <v>58306</v>
      </c>
    </row>
    <row r="7" spans="1:28" x14ac:dyDescent="0.4">
      <c r="A7" s="55" t="s">
        <v>8</v>
      </c>
      <c r="B7" s="16">
        <v>410143</v>
      </c>
      <c r="C7" s="21">
        <v>282965</v>
      </c>
      <c r="D7" s="58">
        <v>34970</v>
      </c>
      <c r="E7" s="12">
        <f t="shared" si="0"/>
        <v>13</v>
      </c>
      <c r="F7" s="17">
        <v>1</v>
      </c>
      <c r="G7" s="18">
        <v>12</v>
      </c>
      <c r="H7" s="19"/>
      <c r="I7" s="18">
        <v>23</v>
      </c>
      <c r="J7" s="18">
        <v>22</v>
      </c>
      <c r="K7" s="19">
        <v>36</v>
      </c>
      <c r="L7" s="22">
        <v>34597</v>
      </c>
      <c r="M7" s="18">
        <f t="shared" si="1"/>
        <v>26</v>
      </c>
      <c r="N7" s="18">
        <v>10</v>
      </c>
      <c r="O7" s="18">
        <v>15</v>
      </c>
      <c r="P7" s="18">
        <v>1</v>
      </c>
      <c r="Q7" s="18">
        <f t="shared" ref="Q7:Q46" si="4">R7+S7+T7</f>
        <v>34597</v>
      </c>
      <c r="R7" s="18">
        <v>3969</v>
      </c>
      <c r="S7" s="18">
        <v>26865</v>
      </c>
      <c r="T7" s="18">
        <v>3763</v>
      </c>
      <c r="U7" s="18">
        <v>6</v>
      </c>
      <c r="V7" s="18">
        <v>20</v>
      </c>
      <c r="W7" s="20"/>
      <c r="X7" s="42">
        <f t="shared" si="2"/>
        <v>317562</v>
      </c>
      <c r="Y7" s="12">
        <f t="shared" si="3"/>
        <v>92581</v>
      </c>
    </row>
    <row r="8" spans="1:28" x14ac:dyDescent="0.4">
      <c r="A8" s="55" t="s">
        <v>9</v>
      </c>
      <c r="B8" s="16">
        <v>569932</v>
      </c>
      <c r="C8" s="16">
        <v>364638</v>
      </c>
      <c r="D8" s="59">
        <v>71681</v>
      </c>
      <c r="E8" s="12">
        <f t="shared" si="0"/>
        <v>12</v>
      </c>
      <c r="F8" s="17">
        <v>8</v>
      </c>
      <c r="G8" s="18">
        <v>4</v>
      </c>
      <c r="H8" s="19"/>
      <c r="I8" s="18">
        <v>30</v>
      </c>
      <c r="J8" s="18">
        <v>25</v>
      </c>
      <c r="K8" s="19">
        <v>201</v>
      </c>
      <c r="L8" s="22">
        <v>167089</v>
      </c>
      <c r="M8" s="18">
        <f t="shared" si="1"/>
        <v>208</v>
      </c>
      <c r="N8" s="18">
        <v>107</v>
      </c>
      <c r="O8" s="18">
        <v>89</v>
      </c>
      <c r="P8" s="18">
        <v>12</v>
      </c>
      <c r="Q8" s="18">
        <f t="shared" si="4"/>
        <v>167089</v>
      </c>
      <c r="R8" s="18">
        <v>52322</v>
      </c>
      <c r="S8" s="18">
        <v>85884</v>
      </c>
      <c r="T8" s="18">
        <v>28883</v>
      </c>
      <c r="U8" s="18">
        <v>2</v>
      </c>
      <c r="V8" s="18">
        <v>206</v>
      </c>
      <c r="W8" s="20"/>
      <c r="X8" s="42">
        <f t="shared" si="2"/>
        <v>531727</v>
      </c>
      <c r="Y8" s="12">
        <f t="shared" si="3"/>
        <v>38205</v>
      </c>
    </row>
    <row r="9" spans="1:28" x14ac:dyDescent="0.4">
      <c r="A9" s="55" t="s">
        <v>10</v>
      </c>
      <c r="B9" s="16">
        <v>601387</v>
      </c>
      <c r="C9" s="16">
        <v>253679</v>
      </c>
      <c r="D9" s="60">
        <v>113490</v>
      </c>
      <c r="E9" s="12">
        <f t="shared" si="0"/>
        <v>8</v>
      </c>
      <c r="F9" s="17">
        <v>5</v>
      </c>
      <c r="G9" s="18">
        <v>2</v>
      </c>
      <c r="H9" s="19">
        <v>1</v>
      </c>
      <c r="I9" s="18">
        <v>16</v>
      </c>
      <c r="J9" s="18">
        <v>12</v>
      </c>
      <c r="K9" s="19">
        <v>48</v>
      </c>
      <c r="L9" s="22">
        <v>70184</v>
      </c>
      <c r="M9" s="18">
        <f t="shared" si="1"/>
        <v>75</v>
      </c>
      <c r="N9" s="18">
        <v>29</v>
      </c>
      <c r="O9" s="18">
        <v>39</v>
      </c>
      <c r="P9" s="18">
        <v>7</v>
      </c>
      <c r="Q9" s="18">
        <f t="shared" si="4"/>
        <v>70184</v>
      </c>
      <c r="R9" s="18">
        <v>16342</v>
      </c>
      <c r="S9" s="18">
        <v>39573</v>
      </c>
      <c r="T9" s="18">
        <v>14269</v>
      </c>
      <c r="U9" s="18">
        <v>14</v>
      </c>
      <c r="V9" s="18">
        <v>61</v>
      </c>
      <c r="W9" s="20"/>
      <c r="X9" s="42">
        <f t="shared" si="2"/>
        <v>323863</v>
      </c>
      <c r="Y9" s="12">
        <f t="shared" si="3"/>
        <v>277524</v>
      </c>
      <c r="AB9" s="4"/>
    </row>
    <row r="10" spans="1:28" x14ac:dyDescent="0.4">
      <c r="A10" s="55" t="s">
        <v>11</v>
      </c>
      <c r="B10" s="16">
        <v>551297</v>
      </c>
      <c r="C10" s="16">
        <v>300536</v>
      </c>
      <c r="D10" s="20">
        <v>59950</v>
      </c>
      <c r="E10" s="12">
        <f t="shared" si="0"/>
        <v>10</v>
      </c>
      <c r="F10" s="17">
        <v>6</v>
      </c>
      <c r="G10" s="18">
        <v>3</v>
      </c>
      <c r="H10" s="19">
        <v>1</v>
      </c>
      <c r="I10" s="18">
        <v>33</v>
      </c>
      <c r="J10" s="18">
        <v>21</v>
      </c>
      <c r="K10" s="19">
        <v>115</v>
      </c>
      <c r="L10" s="22">
        <v>125332</v>
      </c>
      <c r="M10" s="18">
        <f t="shared" si="1"/>
        <v>144</v>
      </c>
      <c r="N10" s="18">
        <v>69</v>
      </c>
      <c r="O10" s="18">
        <v>60</v>
      </c>
      <c r="P10" s="18">
        <v>15</v>
      </c>
      <c r="Q10" s="18">
        <f t="shared" si="4"/>
        <v>125332</v>
      </c>
      <c r="R10" s="18">
        <v>32187</v>
      </c>
      <c r="S10" s="18">
        <v>63109</v>
      </c>
      <c r="T10" s="18">
        <v>30036</v>
      </c>
      <c r="U10" s="18">
        <v>20</v>
      </c>
      <c r="V10" s="18">
        <v>124</v>
      </c>
      <c r="W10" s="20"/>
      <c r="X10" s="42">
        <f t="shared" si="2"/>
        <v>425868</v>
      </c>
      <c r="Y10" s="12">
        <f t="shared" si="3"/>
        <v>125429</v>
      </c>
      <c r="AB10" s="6"/>
    </row>
    <row r="11" spans="1:28" ht="15.9" x14ac:dyDescent="0.4">
      <c r="A11" s="55" t="s">
        <v>12</v>
      </c>
      <c r="B11" s="16">
        <v>295988</v>
      </c>
      <c r="C11" s="16">
        <v>190986</v>
      </c>
      <c r="D11" s="60">
        <v>46860</v>
      </c>
      <c r="E11" s="12">
        <f t="shared" si="0"/>
        <v>8</v>
      </c>
      <c r="F11" s="17">
        <v>5</v>
      </c>
      <c r="G11" s="18">
        <v>2</v>
      </c>
      <c r="H11" s="19">
        <v>1</v>
      </c>
      <c r="I11" s="18">
        <v>9</v>
      </c>
      <c r="J11" s="18">
        <v>6</v>
      </c>
      <c r="K11" s="19">
        <v>15</v>
      </c>
      <c r="L11" s="22">
        <v>13797</v>
      </c>
      <c r="M11" s="18">
        <f t="shared" si="1"/>
        <v>16</v>
      </c>
      <c r="N11" s="18">
        <v>9</v>
      </c>
      <c r="O11" s="18">
        <v>6</v>
      </c>
      <c r="P11" s="18">
        <v>1</v>
      </c>
      <c r="Q11" s="18">
        <f t="shared" si="4"/>
        <v>13797</v>
      </c>
      <c r="R11" s="18">
        <v>4368</v>
      </c>
      <c r="S11" s="18">
        <v>8151</v>
      </c>
      <c r="T11" s="18">
        <v>1278</v>
      </c>
      <c r="U11" s="18">
        <v>5</v>
      </c>
      <c r="V11" s="18">
        <v>11</v>
      </c>
      <c r="W11" s="20"/>
      <c r="X11" s="42">
        <f t="shared" si="2"/>
        <v>204783</v>
      </c>
      <c r="Y11" s="12">
        <f t="shared" si="3"/>
        <v>91205</v>
      </c>
      <c r="AB11" s="8"/>
    </row>
    <row r="12" spans="1:28" x14ac:dyDescent="0.4">
      <c r="A12" s="55" t="s">
        <v>13</v>
      </c>
      <c r="B12" s="16">
        <v>392821</v>
      </c>
      <c r="C12" s="16">
        <v>142738</v>
      </c>
      <c r="D12" s="59">
        <v>29302</v>
      </c>
      <c r="E12" s="12">
        <f t="shared" si="0"/>
        <v>2</v>
      </c>
      <c r="F12" s="17">
        <v>2</v>
      </c>
      <c r="G12" s="18"/>
      <c r="H12" s="19"/>
      <c r="I12" s="18">
        <v>4</v>
      </c>
      <c r="J12" s="18">
        <v>4</v>
      </c>
      <c r="K12" s="19">
        <v>13</v>
      </c>
      <c r="L12" s="22">
        <v>20910</v>
      </c>
      <c r="M12" s="18">
        <f t="shared" si="1"/>
        <v>16</v>
      </c>
      <c r="N12" s="18">
        <v>6</v>
      </c>
      <c r="O12" s="18">
        <v>10</v>
      </c>
      <c r="P12" s="18">
        <v>0</v>
      </c>
      <c r="Q12" s="18">
        <f t="shared" si="4"/>
        <v>20910</v>
      </c>
      <c r="R12" s="18">
        <v>4321</v>
      </c>
      <c r="S12" s="18">
        <v>16589</v>
      </c>
      <c r="T12" s="18">
        <v>0</v>
      </c>
      <c r="U12" s="18">
        <v>3</v>
      </c>
      <c r="V12" s="18">
        <v>13</v>
      </c>
      <c r="W12" s="20"/>
      <c r="X12" s="42">
        <f t="shared" si="2"/>
        <v>163648</v>
      </c>
      <c r="Y12" s="12">
        <f t="shared" si="3"/>
        <v>229173</v>
      </c>
    </row>
    <row r="13" spans="1:28" x14ac:dyDescent="0.4">
      <c r="A13" s="55" t="s">
        <v>14</v>
      </c>
      <c r="B13" s="16">
        <v>638707</v>
      </c>
      <c r="C13" s="16">
        <v>503373</v>
      </c>
      <c r="D13" s="20">
        <v>62773</v>
      </c>
      <c r="E13" s="12">
        <f t="shared" si="0"/>
        <v>22</v>
      </c>
      <c r="F13" s="17">
        <v>3</v>
      </c>
      <c r="G13" s="18">
        <v>19</v>
      </c>
      <c r="H13" s="19"/>
      <c r="I13" s="18">
        <v>6</v>
      </c>
      <c r="J13" s="18">
        <v>5</v>
      </c>
      <c r="K13" s="19">
        <v>26</v>
      </c>
      <c r="L13" s="22">
        <v>72906</v>
      </c>
      <c r="M13" s="18">
        <f t="shared" si="1"/>
        <v>46</v>
      </c>
      <c r="N13" s="18">
        <v>15</v>
      </c>
      <c r="O13" s="18">
        <v>23</v>
      </c>
      <c r="P13" s="18">
        <v>8</v>
      </c>
      <c r="Q13" s="18">
        <f t="shared" si="4"/>
        <v>72906</v>
      </c>
      <c r="R13" s="18">
        <v>14572</v>
      </c>
      <c r="S13" s="18">
        <v>33965</v>
      </c>
      <c r="T13" s="18">
        <v>24369</v>
      </c>
      <c r="U13" s="18">
        <v>3</v>
      </c>
      <c r="V13" s="23">
        <v>43</v>
      </c>
      <c r="W13" s="20"/>
      <c r="X13" s="42">
        <f t="shared" si="2"/>
        <v>576279</v>
      </c>
      <c r="Y13" s="12">
        <f t="shared" si="3"/>
        <v>62428</v>
      </c>
      <c r="AA13" s="2"/>
    </row>
    <row r="14" spans="1:28" x14ac:dyDescent="0.4">
      <c r="A14" s="55" t="s">
        <v>3</v>
      </c>
      <c r="B14" s="16">
        <v>306191</v>
      </c>
      <c r="C14" s="16">
        <v>298663</v>
      </c>
      <c r="D14" s="61">
        <v>50514</v>
      </c>
      <c r="E14" s="12">
        <f t="shared" si="0"/>
        <v>3</v>
      </c>
      <c r="F14" s="17">
        <v>1</v>
      </c>
      <c r="G14" s="18">
        <v>2</v>
      </c>
      <c r="H14" s="19"/>
      <c r="I14" s="18">
        <v>12</v>
      </c>
      <c r="J14" s="18">
        <v>5</v>
      </c>
      <c r="K14" s="19">
        <v>45</v>
      </c>
      <c r="L14" s="22">
        <v>6522</v>
      </c>
      <c r="M14" s="18">
        <f t="shared" si="1"/>
        <v>2</v>
      </c>
      <c r="N14" s="18">
        <v>0</v>
      </c>
      <c r="O14" s="18">
        <v>1</v>
      </c>
      <c r="P14" s="18">
        <v>1</v>
      </c>
      <c r="Q14" s="18">
        <f t="shared" si="4"/>
        <v>6522</v>
      </c>
      <c r="R14" s="18">
        <v>0</v>
      </c>
      <c r="S14" s="18">
        <v>1961</v>
      </c>
      <c r="T14" s="18">
        <v>4561</v>
      </c>
      <c r="U14" s="18">
        <v>2</v>
      </c>
      <c r="V14" s="18"/>
      <c r="W14" s="20"/>
      <c r="X14" s="42">
        <f t="shared" si="2"/>
        <v>305185</v>
      </c>
      <c r="Y14" s="12">
        <f t="shared" si="3"/>
        <v>1006</v>
      </c>
    </row>
    <row r="15" spans="1:28" x14ac:dyDescent="0.4">
      <c r="A15" s="55" t="s">
        <v>15</v>
      </c>
      <c r="B15" s="16">
        <v>422138</v>
      </c>
      <c r="C15" s="16">
        <v>284722</v>
      </c>
      <c r="D15" s="62">
        <v>27156</v>
      </c>
      <c r="E15" s="12">
        <f t="shared" si="0"/>
        <v>7</v>
      </c>
      <c r="F15" s="17">
        <v>2</v>
      </c>
      <c r="G15" s="18">
        <v>5</v>
      </c>
      <c r="H15" s="19"/>
      <c r="I15" s="18">
        <v>55</v>
      </c>
      <c r="J15" s="18">
        <v>52</v>
      </c>
      <c r="K15" s="19">
        <v>115</v>
      </c>
      <c r="L15" s="22">
        <v>120514</v>
      </c>
      <c r="M15" s="18">
        <f t="shared" si="1"/>
        <v>127</v>
      </c>
      <c r="N15" s="18">
        <v>68</v>
      </c>
      <c r="O15" s="18">
        <v>51</v>
      </c>
      <c r="P15" s="18">
        <v>8</v>
      </c>
      <c r="Q15" s="18">
        <f t="shared" si="4"/>
        <v>120514</v>
      </c>
      <c r="R15" s="18">
        <v>35441</v>
      </c>
      <c r="S15" s="18">
        <v>62637</v>
      </c>
      <c r="T15" s="18">
        <v>22436</v>
      </c>
      <c r="U15" s="18">
        <v>1</v>
      </c>
      <c r="V15" s="18">
        <v>126</v>
      </c>
      <c r="W15" s="20"/>
      <c r="X15" s="42">
        <f t="shared" si="2"/>
        <v>405236</v>
      </c>
      <c r="Y15" s="12">
        <f t="shared" si="3"/>
        <v>16902</v>
      </c>
    </row>
    <row r="16" spans="1:28" x14ac:dyDescent="0.4">
      <c r="A16" s="55" t="s">
        <v>16</v>
      </c>
      <c r="B16" s="16">
        <v>246588</v>
      </c>
      <c r="C16" s="16">
        <v>135238</v>
      </c>
      <c r="D16" s="44">
        <v>20400</v>
      </c>
      <c r="E16" s="12">
        <f t="shared" si="0"/>
        <v>6</v>
      </c>
      <c r="F16" s="17">
        <v>4</v>
      </c>
      <c r="G16" s="18">
        <v>2</v>
      </c>
      <c r="H16" s="19"/>
      <c r="I16" s="18">
        <v>17</v>
      </c>
      <c r="J16" s="18">
        <v>6</v>
      </c>
      <c r="K16" s="19">
        <v>40</v>
      </c>
      <c r="L16" s="22">
        <v>59655</v>
      </c>
      <c r="M16" s="18">
        <f t="shared" si="1"/>
        <v>54</v>
      </c>
      <c r="N16" s="24">
        <v>30</v>
      </c>
      <c r="O16" s="24">
        <v>20</v>
      </c>
      <c r="P16" s="24">
        <v>4</v>
      </c>
      <c r="Q16" s="18">
        <f t="shared" si="4"/>
        <v>59655</v>
      </c>
      <c r="R16" s="24">
        <v>20624</v>
      </c>
      <c r="S16" s="24">
        <v>26928</v>
      </c>
      <c r="T16" s="24">
        <v>12103</v>
      </c>
      <c r="U16" s="18">
        <v>5</v>
      </c>
      <c r="V16" s="18">
        <v>49</v>
      </c>
      <c r="W16" s="20"/>
      <c r="X16" s="42">
        <f t="shared" si="2"/>
        <v>194893</v>
      </c>
      <c r="Y16" s="12">
        <f t="shared" si="3"/>
        <v>51695</v>
      </c>
    </row>
    <row r="17" spans="1:25" x14ac:dyDescent="0.4">
      <c r="A17" s="55" t="s">
        <v>17</v>
      </c>
      <c r="B17" s="16">
        <v>283458</v>
      </c>
      <c r="C17" s="16">
        <v>101694</v>
      </c>
      <c r="D17" s="20">
        <v>23466</v>
      </c>
      <c r="E17" s="12">
        <f t="shared" si="0"/>
        <v>5</v>
      </c>
      <c r="F17" s="17">
        <v>1</v>
      </c>
      <c r="G17" s="18">
        <v>4</v>
      </c>
      <c r="H17" s="19"/>
      <c r="I17" s="18">
        <v>11</v>
      </c>
      <c r="J17" s="18">
        <v>6</v>
      </c>
      <c r="K17" s="19">
        <v>46</v>
      </c>
      <c r="L17" s="22">
        <v>98082</v>
      </c>
      <c r="M17" s="18">
        <f t="shared" si="1"/>
        <v>74</v>
      </c>
      <c r="N17" s="18">
        <v>22</v>
      </c>
      <c r="O17" s="18">
        <v>44</v>
      </c>
      <c r="P17" s="18">
        <v>8</v>
      </c>
      <c r="Q17" s="18">
        <f t="shared" si="4"/>
        <v>98082</v>
      </c>
      <c r="R17" s="18">
        <v>10289</v>
      </c>
      <c r="S17" s="18">
        <v>63740</v>
      </c>
      <c r="T17" s="18">
        <v>24053</v>
      </c>
      <c r="U17" s="18">
        <v>30</v>
      </c>
      <c r="V17" s="18">
        <v>44</v>
      </c>
      <c r="W17" s="20"/>
      <c r="X17" s="42">
        <f t="shared" si="2"/>
        <v>199776</v>
      </c>
      <c r="Y17" s="12">
        <f t="shared" si="3"/>
        <v>83682</v>
      </c>
    </row>
    <row r="18" spans="1:25" x14ac:dyDescent="0.4">
      <c r="A18" s="55" t="s">
        <v>18</v>
      </c>
      <c r="B18" s="16">
        <v>679141</v>
      </c>
      <c r="C18" s="16">
        <v>563392</v>
      </c>
      <c r="D18" s="44">
        <v>156680</v>
      </c>
      <c r="E18" s="12">
        <f t="shared" si="0"/>
        <v>15</v>
      </c>
      <c r="F18" s="17"/>
      <c r="G18" s="18">
        <v>1</v>
      </c>
      <c r="H18" s="19">
        <v>14</v>
      </c>
      <c r="I18" s="18">
        <v>9</v>
      </c>
      <c r="J18" s="18">
        <v>6</v>
      </c>
      <c r="K18" s="19">
        <v>32</v>
      </c>
      <c r="L18" s="22">
        <v>6994</v>
      </c>
      <c r="M18" s="18">
        <f t="shared" si="1"/>
        <v>19</v>
      </c>
      <c r="N18" s="18">
        <v>13</v>
      </c>
      <c r="O18" s="18">
        <v>6</v>
      </c>
      <c r="P18" s="18"/>
      <c r="Q18" s="18">
        <f t="shared" si="4"/>
        <v>6994</v>
      </c>
      <c r="R18" s="18">
        <v>3804</v>
      </c>
      <c r="S18" s="18">
        <v>3190</v>
      </c>
      <c r="T18" s="18"/>
      <c r="U18" s="18">
        <v>9</v>
      </c>
      <c r="V18" s="23">
        <v>10</v>
      </c>
      <c r="W18" s="20"/>
      <c r="X18" s="42">
        <f t="shared" si="2"/>
        <v>570386</v>
      </c>
      <c r="Y18" s="12">
        <f t="shared" si="3"/>
        <v>108755</v>
      </c>
    </row>
    <row r="19" spans="1:25" x14ac:dyDescent="0.4">
      <c r="A19" s="55" t="s">
        <v>19</v>
      </c>
      <c r="B19" s="16">
        <v>684318</v>
      </c>
      <c r="C19" s="16">
        <v>530773</v>
      </c>
      <c r="D19" s="62">
        <v>76321</v>
      </c>
      <c r="E19" s="12">
        <f t="shared" si="0"/>
        <v>24</v>
      </c>
      <c r="F19" s="17"/>
      <c r="G19" s="18">
        <v>19</v>
      </c>
      <c r="H19" s="19">
        <v>5</v>
      </c>
      <c r="I19" s="18">
        <v>13</v>
      </c>
      <c r="J19" s="18">
        <v>9</v>
      </c>
      <c r="K19" s="19">
        <v>147</v>
      </c>
      <c r="L19" s="22">
        <v>129142</v>
      </c>
      <c r="M19" s="18">
        <f t="shared" si="1"/>
        <v>134</v>
      </c>
      <c r="N19" s="18">
        <v>70</v>
      </c>
      <c r="O19" s="18">
        <v>54</v>
      </c>
      <c r="P19" s="18">
        <v>10</v>
      </c>
      <c r="Q19" s="18">
        <f t="shared" si="4"/>
        <v>129142</v>
      </c>
      <c r="R19" s="18">
        <v>26331</v>
      </c>
      <c r="S19" s="18">
        <v>76678</v>
      </c>
      <c r="T19" s="18">
        <v>26133</v>
      </c>
      <c r="U19" s="18">
        <v>1</v>
      </c>
      <c r="V19" s="18">
        <v>133</v>
      </c>
      <c r="W19" s="20"/>
      <c r="X19" s="42">
        <f t="shared" si="2"/>
        <v>659915</v>
      </c>
      <c r="Y19" s="12">
        <f t="shared" si="3"/>
        <v>24403</v>
      </c>
    </row>
    <row r="20" spans="1:25" x14ac:dyDescent="0.4">
      <c r="A20" s="55" t="s">
        <v>4</v>
      </c>
      <c r="B20" s="16">
        <v>200042</v>
      </c>
      <c r="C20" s="16">
        <v>112805</v>
      </c>
      <c r="D20" s="62">
        <v>9159.5</v>
      </c>
      <c r="E20" s="12">
        <f t="shared" si="0"/>
        <v>5</v>
      </c>
      <c r="F20" s="17">
        <v>2</v>
      </c>
      <c r="G20" s="18">
        <v>3</v>
      </c>
      <c r="H20" s="19"/>
      <c r="I20" s="18">
        <v>17</v>
      </c>
      <c r="J20" s="18">
        <v>15</v>
      </c>
      <c r="K20" s="19">
        <v>6</v>
      </c>
      <c r="L20" s="22">
        <v>36511</v>
      </c>
      <c r="M20" s="18">
        <f t="shared" si="1"/>
        <v>27</v>
      </c>
      <c r="N20" s="18">
        <v>12</v>
      </c>
      <c r="O20" s="18">
        <v>15</v>
      </c>
      <c r="P20" s="18"/>
      <c r="Q20" s="18">
        <f t="shared" si="4"/>
        <v>36511</v>
      </c>
      <c r="R20" s="18">
        <v>9623</v>
      </c>
      <c r="S20" s="18">
        <v>26888</v>
      </c>
      <c r="T20" s="18">
        <v>0</v>
      </c>
      <c r="U20" s="18">
        <v>27</v>
      </c>
      <c r="V20" s="18"/>
      <c r="W20" s="20"/>
      <c r="X20" s="42">
        <f t="shared" si="2"/>
        <v>149316</v>
      </c>
      <c r="Y20" s="12">
        <f t="shared" si="3"/>
        <v>50726</v>
      </c>
    </row>
    <row r="21" spans="1:25" x14ac:dyDescent="0.4">
      <c r="A21" s="55" t="s">
        <v>20</v>
      </c>
      <c r="B21" s="16">
        <v>479404</v>
      </c>
      <c r="C21" s="16">
        <v>197850</v>
      </c>
      <c r="D21" s="63">
        <v>30732</v>
      </c>
      <c r="E21" s="12">
        <f t="shared" si="0"/>
        <v>6</v>
      </c>
      <c r="F21" s="17">
        <v>3</v>
      </c>
      <c r="G21" s="18">
        <v>3</v>
      </c>
      <c r="H21" s="19"/>
      <c r="I21" s="18">
        <v>10</v>
      </c>
      <c r="J21" s="18">
        <v>10</v>
      </c>
      <c r="K21" s="19">
        <v>65</v>
      </c>
      <c r="L21" s="22">
        <v>121006</v>
      </c>
      <c r="M21" s="18">
        <f t="shared" si="1"/>
        <v>64</v>
      </c>
      <c r="N21" s="18">
        <v>13</v>
      </c>
      <c r="O21" s="18">
        <v>43</v>
      </c>
      <c r="P21" s="18">
        <v>8</v>
      </c>
      <c r="Q21" s="18">
        <f t="shared" si="4"/>
        <v>121006</v>
      </c>
      <c r="R21" s="18">
        <v>9544</v>
      </c>
      <c r="S21" s="18">
        <v>82025</v>
      </c>
      <c r="T21" s="18">
        <v>29437</v>
      </c>
      <c r="U21" s="18">
        <v>30</v>
      </c>
      <c r="V21" s="18">
        <v>34</v>
      </c>
      <c r="W21" s="20"/>
      <c r="X21" s="42">
        <f t="shared" si="2"/>
        <v>318856</v>
      </c>
      <c r="Y21" s="12">
        <f t="shared" si="3"/>
        <v>160548</v>
      </c>
    </row>
    <row r="22" spans="1:25" x14ac:dyDescent="0.4">
      <c r="A22" s="55" t="s">
        <v>21</v>
      </c>
      <c r="B22" s="16">
        <v>599442</v>
      </c>
      <c r="C22" s="16">
        <v>365302</v>
      </c>
      <c r="D22" s="20">
        <v>86648</v>
      </c>
      <c r="E22" s="12">
        <f t="shared" si="0"/>
        <v>9</v>
      </c>
      <c r="F22" s="17">
        <v>1</v>
      </c>
      <c r="G22" s="18">
        <v>8</v>
      </c>
      <c r="H22" s="19"/>
      <c r="I22" s="18">
        <v>24</v>
      </c>
      <c r="J22" s="18">
        <v>17</v>
      </c>
      <c r="K22" s="19">
        <v>75</v>
      </c>
      <c r="L22" s="22">
        <v>78067</v>
      </c>
      <c r="M22" s="18">
        <f t="shared" si="1"/>
        <v>57</v>
      </c>
      <c r="N22" s="18">
        <v>7</v>
      </c>
      <c r="O22" s="18">
        <v>40</v>
      </c>
      <c r="P22" s="18">
        <v>10</v>
      </c>
      <c r="Q22" s="18">
        <f t="shared" si="4"/>
        <v>78067</v>
      </c>
      <c r="R22" s="18">
        <v>4710</v>
      </c>
      <c r="S22" s="18">
        <v>51657</v>
      </c>
      <c r="T22" s="18">
        <v>21700</v>
      </c>
      <c r="U22" s="18">
        <v>2</v>
      </c>
      <c r="V22" s="18">
        <v>55</v>
      </c>
      <c r="W22" s="20"/>
      <c r="X22" s="42">
        <f t="shared" si="2"/>
        <v>443369</v>
      </c>
      <c r="Y22" s="12">
        <f t="shared" si="3"/>
        <v>156073</v>
      </c>
    </row>
    <row r="23" spans="1:25" x14ac:dyDescent="0.4">
      <c r="A23" s="55" t="s">
        <v>22</v>
      </c>
      <c r="B23" s="16">
        <v>496892</v>
      </c>
      <c r="C23" s="16">
        <v>274016</v>
      </c>
      <c r="D23" s="44">
        <v>72052</v>
      </c>
      <c r="E23" s="12">
        <f t="shared" si="0"/>
        <v>6</v>
      </c>
      <c r="F23" s="17">
        <v>1</v>
      </c>
      <c r="G23" s="18">
        <v>1</v>
      </c>
      <c r="H23" s="19">
        <v>4</v>
      </c>
      <c r="I23" s="18">
        <v>11</v>
      </c>
      <c r="J23" s="18">
        <v>11</v>
      </c>
      <c r="K23" s="19">
        <v>94</v>
      </c>
      <c r="L23" s="22">
        <v>182091</v>
      </c>
      <c r="M23" s="18">
        <f t="shared" si="1"/>
        <v>105</v>
      </c>
      <c r="N23" s="18">
        <v>45</v>
      </c>
      <c r="O23" s="18">
        <v>51</v>
      </c>
      <c r="P23" s="18">
        <v>9</v>
      </c>
      <c r="Q23" s="18">
        <f t="shared" si="4"/>
        <v>182091</v>
      </c>
      <c r="R23" s="18">
        <v>28604</v>
      </c>
      <c r="S23" s="18">
        <v>105548</v>
      </c>
      <c r="T23" s="18">
        <v>47939</v>
      </c>
      <c r="U23" s="18">
        <v>50</v>
      </c>
      <c r="V23" s="23">
        <v>55</v>
      </c>
      <c r="W23" s="20"/>
      <c r="X23" s="42">
        <f t="shared" si="2"/>
        <v>456107</v>
      </c>
      <c r="Y23" s="12">
        <f t="shared" si="3"/>
        <v>40785</v>
      </c>
    </row>
    <row r="24" spans="1:25" x14ac:dyDescent="0.4">
      <c r="A24" s="55" t="s">
        <v>23</v>
      </c>
      <c r="B24" s="16">
        <v>262066</v>
      </c>
      <c r="C24" s="16">
        <v>60860</v>
      </c>
      <c r="D24" s="20">
        <v>7687</v>
      </c>
      <c r="E24" s="12">
        <f t="shared" si="0"/>
        <v>2</v>
      </c>
      <c r="F24" s="17"/>
      <c r="G24" s="18">
        <v>2</v>
      </c>
      <c r="H24" s="19"/>
      <c r="I24" s="18">
        <v>9</v>
      </c>
      <c r="J24" s="18">
        <v>5</v>
      </c>
      <c r="K24" s="19">
        <v>29</v>
      </c>
      <c r="L24" s="22">
        <v>60562</v>
      </c>
      <c r="M24" s="18">
        <f t="shared" si="1"/>
        <v>31</v>
      </c>
      <c r="N24" s="18">
        <v>1</v>
      </c>
      <c r="O24" s="18">
        <v>17</v>
      </c>
      <c r="P24" s="18">
        <v>13</v>
      </c>
      <c r="Q24" s="18">
        <f t="shared" si="4"/>
        <v>60562</v>
      </c>
      <c r="R24" s="18">
        <v>107</v>
      </c>
      <c r="S24" s="18">
        <v>26486</v>
      </c>
      <c r="T24" s="18">
        <v>33969</v>
      </c>
      <c r="U24" s="18"/>
      <c r="V24" s="18">
        <v>31</v>
      </c>
      <c r="W24" s="20"/>
      <c r="X24" s="42">
        <f t="shared" si="2"/>
        <v>121422</v>
      </c>
      <c r="Y24" s="12">
        <f t="shared" si="3"/>
        <v>140644</v>
      </c>
    </row>
    <row r="25" spans="1:25" x14ac:dyDescent="0.4">
      <c r="A25" s="55" t="s">
        <v>24</v>
      </c>
      <c r="B25" s="16">
        <v>314685</v>
      </c>
      <c r="C25" s="16">
        <v>139284</v>
      </c>
      <c r="D25" s="60">
        <v>43084</v>
      </c>
      <c r="E25" s="12">
        <f t="shared" si="0"/>
        <v>7</v>
      </c>
      <c r="F25" s="17">
        <v>3</v>
      </c>
      <c r="G25" s="18">
        <v>2</v>
      </c>
      <c r="H25" s="19">
        <v>2</v>
      </c>
      <c r="I25" s="18">
        <v>32</v>
      </c>
      <c r="J25" s="18">
        <v>29</v>
      </c>
      <c r="K25" s="19">
        <v>87</v>
      </c>
      <c r="L25" s="22">
        <v>122960</v>
      </c>
      <c r="M25" s="18">
        <f t="shared" si="1"/>
        <v>94</v>
      </c>
      <c r="N25" s="18">
        <v>31</v>
      </c>
      <c r="O25" s="18">
        <v>58</v>
      </c>
      <c r="P25" s="18">
        <v>5</v>
      </c>
      <c r="Q25" s="18">
        <f t="shared" si="4"/>
        <v>122960</v>
      </c>
      <c r="R25" s="18">
        <v>12886</v>
      </c>
      <c r="S25" s="18">
        <v>91533</v>
      </c>
      <c r="T25" s="18">
        <v>18541</v>
      </c>
      <c r="U25" s="18">
        <v>30</v>
      </c>
      <c r="V25" s="18">
        <v>54</v>
      </c>
      <c r="W25" s="20">
        <v>10</v>
      </c>
      <c r="X25" s="42">
        <f t="shared" si="2"/>
        <v>262244</v>
      </c>
      <c r="Y25" s="12">
        <f t="shared" si="3"/>
        <v>52441</v>
      </c>
    </row>
    <row r="26" spans="1:25" x14ac:dyDescent="0.4">
      <c r="A26" s="55" t="s">
        <v>25</v>
      </c>
      <c r="B26" s="16">
        <v>291950</v>
      </c>
      <c r="C26" s="16">
        <v>151249</v>
      </c>
      <c r="D26" s="62">
        <v>36983</v>
      </c>
      <c r="E26" s="12">
        <f t="shared" si="0"/>
        <v>11</v>
      </c>
      <c r="F26" s="17">
        <v>10</v>
      </c>
      <c r="G26" s="18">
        <v>1</v>
      </c>
      <c r="H26" s="19"/>
      <c r="I26" s="18">
        <v>14</v>
      </c>
      <c r="J26" s="18">
        <v>9</v>
      </c>
      <c r="K26" s="19">
        <v>23</v>
      </c>
      <c r="L26" s="22">
        <v>53769</v>
      </c>
      <c r="M26" s="18">
        <f t="shared" si="1"/>
        <v>48</v>
      </c>
      <c r="N26" s="18">
        <v>24</v>
      </c>
      <c r="O26" s="18">
        <v>14</v>
      </c>
      <c r="P26" s="18">
        <v>10</v>
      </c>
      <c r="Q26" s="18">
        <f t="shared" si="4"/>
        <v>53769</v>
      </c>
      <c r="R26" s="18">
        <v>6031</v>
      </c>
      <c r="S26" s="18">
        <v>21358</v>
      </c>
      <c r="T26" s="18">
        <v>26380</v>
      </c>
      <c r="U26" s="18">
        <v>32</v>
      </c>
      <c r="V26" s="18">
        <v>15</v>
      </c>
      <c r="W26" s="20">
        <v>1</v>
      </c>
      <c r="X26" s="42">
        <f t="shared" si="2"/>
        <v>205018</v>
      </c>
      <c r="Y26" s="12">
        <f t="shared" si="3"/>
        <v>86932</v>
      </c>
    </row>
    <row r="27" spans="1:25" x14ac:dyDescent="0.4">
      <c r="A27" s="55" t="s">
        <v>1</v>
      </c>
      <c r="B27" s="16">
        <v>361657</v>
      </c>
      <c r="C27" s="16">
        <v>231265</v>
      </c>
      <c r="D27" s="64">
        <v>35323</v>
      </c>
      <c r="E27" s="12">
        <f t="shared" si="0"/>
        <v>12</v>
      </c>
      <c r="F27" s="17">
        <v>8</v>
      </c>
      <c r="G27" s="18"/>
      <c r="H27" s="19">
        <v>4</v>
      </c>
      <c r="I27" s="18">
        <v>36</v>
      </c>
      <c r="J27" s="18">
        <v>25</v>
      </c>
      <c r="K27" s="19">
        <v>48</v>
      </c>
      <c r="L27" s="22">
        <v>47356</v>
      </c>
      <c r="M27" s="18">
        <f t="shared" si="1"/>
        <v>35</v>
      </c>
      <c r="N27" s="18">
        <v>16</v>
      </c>
      <c r="O27" s="18">
        <v>16</v>
      </c>
      <c r="P27" s="18">
        <v>3</v>
      </c>
      <c r="Q27" s="18">
        <f t="shared" si="4"/>
        <v>47356</v>
      </c>
      <c r="R27" s="18">
        <v>9806</v>
      </c>
      <c r="S27" s="18">
        <v>30961</v>
      </c>
      <c r="T27" s="18">
        <v>6589</v>
      </c>
      <c r="U27" s="18">
        <v>22</v>
      </c>
      <c r="V27" s="18">
        <v>13</v>
      </c>
      <c r="W27" s="20"/>
      <c r="X27" s="42">
        <f t="shared" si="2"/>
        <v>278621</v>
      </c>
      <c r="Y27" s="12">
        <f t="shared" si="3"/>
        <v>83036</v>
      </c>
    </row>
    <row r="28" spans="1:25" x14ac:dyDescent="0.4">
      <c r="A28" s="55" t="s">
        <v>26</v>
      </c>
      <c r="B28" s="16">
        <v>250816</v>
      </c>
      <c r="C28" s="16">
        <v>115699</v>
      </c>
      <c r="D28" s="20">
        <v>15162</v>
      </c>
      <c r="E28" s="12">
        <f t="shared" si="0"/>
        <v>5</v>
      </c>
      <c r="F28" s="17"/>
      <c r="G28" s="18">
        <v>5</v>
      </c>
      <c r="H28" s="19"/>
      <c r="I28" s="18">
        <v>14</v>
      </c>
      <c r="J28" s="18">
        <v>6</v>
      </c>
      <c r="K28" s="19">
        <v>39</v>
      </c>
      <c r="L28" s="22">
        <v>102035</v>
      </c>
      <c r="M28" s="18">
        <f t="shared" si="1"/>
        <v>59</v>
      </c>
      <c r="N28" s="18">
        <v>17</v>
      </c>
      <c r="O28" s="18">
        <v>35</v>
      </c>
      <c r="P28" s="18">
        <v>7</v>
      </c>
      <c r="Q28" s="18">
        <f t="shared" si="4"/>
        <v>102035</v>
      </c>
      <c r="R28" s="18">
        <v>14846</v>
      </c>
      <c r="S28" s="18">
        <v>67070</v>
      </c>
      <c r="T28" s="18">
        <v>20119</v>
      </c>
      <c r="U28" s="18">
        <v>11</v>
      </c>
      <c r="V28" s="18">
        <v>48</v>
      </c>
      <c r="W28" s="20"/>
      <c r="X28" s="42">
        <f t="shared" si="2"/>
        <v>217734</v>
      </c>
      <c r="Y28" s="12">
        <f t="shared" si="3"/>
        <v>33082</v>
      </c>
    </row>
    <row r="29" spans="1:25" x14ac:dyDescent="0.4">
      <c r="A29" s="55" t="s">
        <v>27</v>
      </c>
      <c r="B29" s="16">
        <v>760774</v>
      </c>
      <c r="C29" s="16">
        <v>497720</v>
      </c>
      <c r="D29" s="20">
        <v>72625</v>
      </c>
      <c r="E29" s="12">
        <f t="shared" si="0"/>
        <v>11</v>
      </c>
      <c r="F29" s="17">
        <v>6</v>
      </c>
      <c r="G29" s="18">
        <v>1</v>
      </c>
      <c r="H29" s="19">
        <v>4</v>
      </c>
      <c r="I29" s="18">
        <v>10</v>
      </c>
      <c r="J29" s="18">
        <v>9</v>
      </c>
      <c r="K29" s="19">
        <v>89</v>
      </c>
      <c r="L29" s="22">
        <v>33416</v>
      </c>
      <c r="M29" s="18">
        <f t="shared" si="1"/>
        <v>18</v>
      </c>
      <c r="N29" s="18">
        <v>8</v>
      </c>
      <c r="O29" s="18">
        <v>10</v>
      </c>
      <c r="P29" s="18">
        <v>0</v>
      </c>
      <c r="Q29" s="18">
        <f t="shared" si="4"/>
        <v>33416</v>
      </c>
      <c r="R29" s="18">
        <v>4583</v>
      </c>
      <c r="S29" s="18">
        <v>28833</v>
      </c>
      <c r="T29" s="18">
        <v>0</v>
      </c>
      <c r="U29" s="18">
        <v>2</v>
      </c>
      <c r="V29" s="18">
        <v>16</v>
      </c>
      <c r="W29" s="20"/>
      <c r="X29" s="42">
        <f t="shared" si="2"/>
        <v>531136</v>
      </c>
      <c r="Y29" s="12">
        <f t="shared" si="3"/>
        <v>229638</v>
      </c>
    </row>
    <row r="30" spans="1:25" x14ac:dyDescent="0.4">
      <c r="A30" s="55" t="s">
        <v>28</v>
      </c>
      <c r="B30" s="25">
        <v>542704</v>
      </c>
      <c r="C30" s="16">
        <v>185872</v>
      </c>
      <c r="D30" s="36">
        <v>39441</v>
      </c>
      <c r="E30" s="12">
        <f t="shared" si="0"/>
        <v>12</v>
      </c>
      <c r="F30" s="17">
        <v>2</v>
      </c>
      <c r="G30" s="18">
        <v>7</v>
      </c>
      <c r="H30" s="19">
        <v>3</v>
      </c>
      <c r="I30" s="18">
        <v>18</v>
      </c>
      <c r="J30" s="18">
        <v>17</v>
      </c>
      <c r="K30" s="19">
        <v>25</v>
      </c>
      <c r="L30" s="22">
        <v>64507</v>
      </c>
      <c r="M30" s="18">
        <f t="shared" si="1"/>
        <v>23</v>
      </c>
      <c r="N30" s="18">
        <v>3</v>
      </c>
      <c r="O30" s="18">
        <v>7</v>
      </c>
      <c r="P30" s="18">
        <v>13</v>
      </c>
      <c r="Q30" s="18">
        <f t="shared" si="4"/>
        <v>64507</v>
      </c>
      <c r="R30" s="18">
        <v>2482</v>
      </c>
      <c r="S30" s="18">
        <v>11519</v>
      </c>
      <c r="T30" s="18">
        <v>50506</v>
      </c>
      <c r="U30" s="18">
        <v>1</v>
      </c>
      <c r="V30" s="18">
        <v>22</v>
      </c>
      <c r="W30" s="20"/>
      <c r="X30" s="42">
        <f t="shared" si="2"/>
        <v>250379</v>
      </c>
      <c r="Y30" s="12">
        <f t="shared" si="3"/>
        <v>292325</v>
      </c>
    </row>
    <row r="31" spans="1:25" x14ac:dyDescent="0.4">
      <c r="A31" s="55" t="s">
        <v>29</v>
      </c>
      <c r="B31" s="25">
        <v>452475</v>
      </c>
      <c r="C31" s="16">
        <v>194161</v>
      </c>
      <c r="D31" s="60">
        <v>46874</v>
      </c>
      <c r="E31" s="12">
        <f t="shared" si="0"/>
        <v>10</v>
      </c>
      <c r="F31" s="17">
        <v>5</v>
      </c>
      <c r="G31" s="18">
        <v>4</v>
      </c>
      <c r="H31" s="19">
        <v>1</v>
      </c>
      <c r="I31" s="18">
        <v>24</v>
      </c>
      <c r="J31" s="18">
        <v>20</v>
      </c>
      <c r="K31" s="19">
        <v>50</v>
      </c>
      <c r="L31" s="22">
        <v>99268</v>
      </c>
      <c r="M31" s="18">
        <f t="shared" si="1"/>
        <v>58</v>
      </c>
      <c r="N31" s="18">
        <v>9</v>
      </c>
      <c r="O31" s="18">
        <v>39</v>
      </c>
      <c r="P31" s="18">
        <v>10</v>
      </c>
      <c r="Q31" s="18">
        <f t="shared" si="4"/>
        <v>99268</v>
      </c>
      <c r="R31" s="18">
        <v>9210</v>
      </c>
      <c r="S31" s="18">
        <v>65663</v>
      </c>
      <c r="T31" s="18">
        <v>24395</v>
      </c>
      <c r="U31" s="18">
        <v>25</v>
      </c>
      <c r="V31" s="18">
        <v>33</v>
      </c>
      <c r="W31" s="20"/>
      <c r="X31" s="42">
        <f t="shared" si="2"/>
        <v>293429</v>
      </c>
      <c r="Y31" s="12">
        <f t="shared" si="3"/>
        <v>159046</v>
      </c>
    </row>
    <row r="32" spans="1:25" x14ac:dyDescent="0.4">
      <c r="A32" s="55" t="s">
        <v>30</v>
      </c>
      <c r="B32" s="25">
        <v>234339</v>
      </c>
      <c r="C32" s="16">
        <v>121116</v>
      </c>
      <c r="D32" s="60">
        <v>18220</v>
      </c>
      <c r="E32" s="12">
        <f t="shared" si="0"/>
        <v>2</v>
      </c>
      <c r="F32" s="17">
        <v>1</v>
      </c>
      <c r="G32" s="18">
        <v>1</v>
      </c>
      <c r="H32" s="19"/>
      <c r="I32" s="18">
        <v>12</v>
      </c>
      <c r="J32" s="18">
        <v>11</v>
      </c>
      <c r="K32" s="19">
        <v>65</v>
      </c>
      <c r="L32" s="22">
        <v>56080</v>
      </c>
      <c r="M32" s="18">
        <f t="shared" si="1"/>
        <v>47</v>
      </c>
      <c r="N32" s="18">
        <v>17</v>
      </c>
      <c r="O32" s="18">
        <v>24</v>
      </c>
      <c r="P32" s="18">
        <v>6</v>
      </c>
      <c r="Q32" s="18">
        <f t="shared" si="4"/>
        <v>56080</v>
      </c>
      <c r="R32" s="18">
        <v>8963</v>
      </c>
      <c r="S32" s="18">
        <v>31803</v>
      </c>
      <c r="T32" s="18">
        <v>15314</v>
      </c>
      <c r="U32" s="18">
        <v>33</v>
      </c>
      <c r="V32" s="18">
        <v>14</v>
      </c>
      <c r="W32" s="20"/>
      <c r="X32" s="42">
        <f t="shared" si="2"/>
        <v>177196</v>
      </c>
      <c r="Y32" s="12">
        <f t="shared" si="3"/>
        <v>57143</v>
      </c>
    </row>
    <row r="33" spans="1:30" x14ac:dyDescent="0.4">
      <c r="A33" s="55" t="s">
        <v>31</v>
      </c>
      <c r="B33" s="25">
        <v>518193</v>
      </c>
      <c r="C33" s="16">
        <v>341637</v>
      </c>
      <c r="D33" s="62">
        <v>88205</v>
      </c>
      <c r="E33" s="12">
        <f t="shared" si="0"/>
        <v>13</v>
      </c>
      <c r="F33" s="17">
        <v>13</v>
      </c>
      <c r="G33" s="18"/>
      <c r="H33" s="19"/>
      <c r="I33" s="18">
        <v>13</v>
      </c>
      <c r="J33" s="18">
        <v>13</v>
      </c>
      <c r="K33" s="19">
        <v>18</v>
      </c>
      <c r="L33" s="22">
        <v>52940</v>
      </c>
      <c r="M33" s="18">
        <f t="shared" si="1"/>
        <v>31</v>
      </c>
      <c r="N33" s="18">
        <v>11</v>
      </c>
      <c r="O33" s="18">
        <v>17</v>
      </c>
      <c r="P33" s="18">
        <v>3</v>
      </c>
      <c r="Q33" s="18">
        <f t="shared" si="4"/>
        <v>52940</v>
      </c>
      <c r="R33" s="18">
        <v>6361</v>
      </c>
      <c r="S33" s="18">
        <v>35205</v>
      </c>
      <c r="T33" s="18">
        <v>11374</v>
      </c>
      <c r="U33" s="18">
        <v>21</v>
      </c>
      <c r="V33" s="18">
        <v>10</v>
      </c>
      <c r="W33" s="20"/>
      <c r="X33" s="42">
        <f t="shared" si="2"/>
        <v>394577</v>
      </c>
      <c r="Y33" s="12">
        <f t="shared" si="3"/>
        <v>123616</v>
      </c>
    </row>
    <row r="34" spans="1:30" x14ac:dyDescent="0.4">
      <c r="A34" s="55" t="s">
        <v>32</v>
      </c>
      <c r="B34" s="25">
        <v>454203</v>
      </c>
      <c r="C34" s="16">
        <v>222057</v>
      </c>
      <c r="D34" s="60">
        <v>67630</v>
      </c>
      <c r="E34" s="12">
        <f t="shared" si="0"/>
        <v>6</v>
      </c>
      <c r="F34" s="17">
        <v>1</v>
      </c>
      <c r="G34" s="18">
        <v>5</v>
      </c>
      <c r="H34" s="19"/>
      <c r="I34" s="18">
        <v>34</v>
      </c>
      <c r="J34" s="18">
        <v>32</v>
      </c>
      <c r="K34" s="19">
        <v>46</v>
      </c>
      <c r="L34" s="22">
        <v>97731</v>
      </c>
      <c r="M34" s="18">
        <f t="shared" si="1"/>
        <v>22</v>
      </c>
      <c r="N34" s="18">
        <v>13</v>
      </c>
      <c r="O34" s="18">
        <v>7</v>
      </c>
      <c r="P34" s="18">
        <v>2</v>
      </c>
      <c r="Q34" s="18">
        <f t="shared" si="4"/>
        <v>97731</v>
      </c>
      <c r="R34" s="18">
        <v>47048</v>
      </c>
      <c r="S34" s="18">
        <v>38818</v>
      </c>
      <c r="T34" s="18">
        <v>11865</v>
      </c>
      <c r="U34" s="18">
        <v>10</v>
      </c>
      <c r="V34" s="18">
        <v>12</v>
      </c>
      <c r="W34" s="20"/>
      <c r="X34" s="42">
        <f t="shared" si="2"/>
        <v>319788</v>
      </c>
      <c r="Y34" s="12">
        <f t="shared" si="3"/>
        <v>134415</v>
      </c>
    </row>
    <row r="35" spans="1:30" x14ac:dyDescent="0.4">
      <c r="A35" s="55" t="s">
        <v>33</v>
      </c>
      <c r="B35" s="25">
        <v>383280</v>
      </c>
      <c r="C35" s="16">
        <v>120675</v>
      </c>
      <c r="D35" s="44">
        <v>31350.42</v>
      </c>
      <c r="E35" s="12">
        <f t="shared" si="0"/>
        <v>4</v>
      </c>
      <c r="F35" s="17"/>
      <c r="G35" s="18">
        <v>4</v>
      </c>
      <c r="H35" s="19"/>
      <c r="I35" s="18">
        <v>17</v>
      </c>
      <c r="J35" s="18">
        <v>17</v>
      </c>
      <c r="K35" s="19">
        <v>111</v>
      </c>
      <c r="L35" s="22">
        <v>130394</v>
      </c>
      <c r="M35" s="18">
        <f t="shared" si="1"/>
        <v>123</v>
      </c>
      <c r="N35" s="18">
        <v>49</v>
      </c>
      <c r="O35" s="18">
        <v>64</v>
      </c>
      <c r="P35" s="18">
        <v>10</v>
      </c>
      <c r="Q35" s="18">
        <f t="shared" si="4"/>
        <v>130394</v>
      </c>
      <c r="R35" s="18">
        <v>21162</v>
      </c>
      <c r="S35" s="18">
        <v>72658</v>
      </c>
      <c r="T35" s="18">
        <v>36574</v>
      </c>
      <c r="U35" s="18">
        <v>30</v>
      </c>
      <c r="V35" s="18">
        <v>61</v>
      </c>
      <c r="W35" s="20">
        <v>32</v>
      </c>
      <c r="X35" s="42">
        <f t="shared" si="2"/>
        <v>251069</v>
      </c>
      <c r="Y35" s="12">
        <f t="shared" si="3"/>
        <v>132211</v>
      </c>
      <c r="AB35" s="1"/>
    </row>
    <row r="36" spans="1:30" x14ac:dyDescent="0.4">
      <c r="A36" s="55" t="s">
        <v>34</v>
      </c>
      <c r="B36" s="25">
        <v>695119</v>
      </c>
      <c r="C36" s="16">
        <v>387754</v>
      </c>
      <c r="D36" s="20">
        <v>83309</v>
      </c>
      <c r="E36" s="12">
        <f t="shared" si="0"/>
        <v>27</v>
      </c>
      <c r="F36" s="17">
        <v>16</v>
      </c>
      <c r="G36" s="18">
        <v>11</v>
      </c>
      <c r="H36" s="19"/>
      <c r="I36" s="18">
        <v>8</v>
      </c>
      <c r="J36" s="18">
        <v>8</v>
      </c>
      <c r="K36" s="19">
        <v>109</v>
      </c>
      <c r="L36" s="22">
        <v>254503</v>
      </c>
      <c r="M36" s="18">
        <f t="shared" si="1"/>
        <v>195</v>
      </c>
      <c r="N36" s="18">
        <v>87</v>
      </c>
      <c r="O36" s="18">
        <v>79</v>
      </c>
      <c r="P36" s="18">
        <v>29</v>
      </c>
      <c r="Q36" s="18">
        <f t="shared" si="4"/>
        <v>254503</v>
      </c>
      <c r="R36" s="18">
        <v>54067</v>
      </c>
      <c r="S36" s="18">
        <v>141748</v>
      </c>
      <c r="T36" s="18">
        <v>58688</v>
      </c>
      <c r="U36" s="18">
        <v>60</v>
      </c>
      <c r="V36" s="18">
        <v>122</v>
      </c>
      <c r="W36" s="20">
        <v>13</v>
      </c>
      <c r="X36" s="42">
        <f t="shared" si="2"/>
        <v>642257</v>
      </c>
      <c r="Y36" s="12">
        <f t="shared" si="3"/>
        <v>52862</v>
      </c>
      <c r="AA36" s="4"/>
      <c r="AB36" s="5"/>
    </row>
    <row r="37" spans="1:30" x14ac:dyDescent="0.4">
      <c r="A37" s="55" t="s">
        <v>35</v>
      </c>
      <c r="B37" s="25">
        <v>330668</v>
      </c>
      <c r="C37" s="16">
        <v>183954</v>
      </c>
      <c r="D37" s="63">
        <v>33199</v>
      </c>
      <c r="E37" s="12">
        <f t="shared" si="0"/>
        <v>4</v>
      </c>
      <c r="F37" s="17">
        <v>1</v>
      </c>
      <c r="G37" s="18">
        <v>3</v>
      </c>
      <c r="H37" s="19"/>
      <c r="I37" s="18">
        <v>28</v>
      </c>
      <c r="J37" s="18">
        <v>22</v>
      </c>
      <c r="K37" s="19">
        <v>29</v>
      </c>
      <c r="L37" s="22">
        <v>83523</v>
      </c>
      <c r="M37" s="18">
        <f t="shared" si="1"/>
        <v>59</v>
      </c>
      <c r="N37" s="18">
        <v>29</v>
      </c>
      <c r="O37" s="18">
        <v>22</v>
      </c>
      <c r="P37" s="18">
        <v>8</v>
      </c>
      <c r="Q37" s="18">
        <f t="shared" si="4"/>
        <v>83523</v>
      </c>
      <c r="R37" s="18">
        <v>16604</v>
      </c>
      <c r="S37" s="18">
        <v>42642</v>
      </c>
      <c r="T37" s="18">
        <v>24277</v>
      </c>
      <c r="U37" s="18">
        <v>12</v>
      </c>
      <c r="V37" s="18">
        <v>38</v>
      </c>
      <c r="W37" s="20">
        <v>9</v>
      </c>
      <c r="X37" s="42">
        <f t="shared" si="2"/>
        <v>267477</v>
      </c>
      <c r="Y37" s="12">
        <f t="shared" si="3"/>
        <v>63191</v>
      </c>
      <c r="AA37" s="6"/>
      <c r="AB37" s="7"/>
    </row>
    <row r="38" spans="1:30" ht="15.9" x14ac:dyDescent="0.4">
      <c r="A38" s="55" t="s">
        <v>36</v>
      </c>
      <c r="B38" s="25">
        <v>212224</v>
      </c>
      <c r="C38" s="16">
        <v>120449</v>
      </c>
      <c r="D38" s="44">
        <v>13170</v>
      </c>
      <c r="E38" s="12">
        <f t="shared" si="0"/>
        <v>4</v>
      </c>
      <c r="F38" s="17">
        <v>2</v>
      </c>
      <c r="G38" s="18">
        <v>2</v>
      </c>
      <c r="H38" s="19"/>
      <c r="I38" s="18">
        <v>3</v>
      </c>
      <c r="J38" s="18">
        <v>3</v>
      </c>
      <c r="K38" s="19">
        <v>28</v>
      </c>
      <c r="L38" s="22">
        <v>34959</v>
      </c>
      <c r="M38" s="18">
        <f t="shared" si="1"/>
        <v>18</v>
      </c>
      <c r="N38" s="18">
        <v>9</v>
      </c>
      <c r="O38" s="18">
        <v>8</v>
      </c>
      <c r="P38" s="18">
        <v>1</v>
      </c>
      <c r="Q38" s="18">
        <f t="shared" si="4"/>
        <v>34959</v>
      </c>
      <c r="R38" s="18">
        <v>8391</v>
      </c>
      <c r="S38" s="18">
        <v>20188</v>
      </c>
      <c r="T38" s="18">
        <v>6380</v>
      </c>
      <c r="U38" s="18">
        <v>2</v>
      </c>
      <c r="V38" s="18">
        <v>16</v>
      </c>
      <c r="W38" s="20"/>
      <c r="X38" s="42">
        <f t="shared" si="2"/>
        <v>155408</v>
      </c>
      <c r="Y38" s="12">
        <f t="shared" si="3"/>
        <v>56816</v>
      </c>
      <c r="AA38" s="8"/>
      <c r="AB38" s="9"/>
    </row>
    <row r="39" spans="1:30" x14ac:dyDescent="0.4">
      <c r="A39" s="55" t="s">
        <v>5</v>
      </c>
      <c r="B39" s="25">
        <v>388326</v>
      </c>
      <c r="C39" s="71">
        <v>304612</v>
      </c>
      <c r="D39" s="64">
        <v>42741.1</v>
      </c>
      <c r="E39" s="12">
        <f t="shared" si="0"/>
        <v>6</v>
      </c>
      <c r="F39" s="17">
        <v>5</v>
      </c>
      <c r="G39" s="18"/>
      <c r="H39" s="19">
        <v>1</v>
      </c>
      <c r="I39" s="18">
        <v>12</v>
      </c>
      <c r="J39" s="18">
        <v>12</v>
      </c>
      <c r="K39" s="19">
        <v>11</v>
      </c>
      <c r="L39" s="22">
        <v>37432</v>
      </c>
      <c r="M39" s="18">
        <f t="shared" si="1"/>
        <v>21</v>
      </c>
      <c r="N39" s="18">
        <v>7</v>
      </c>
      <c r="O39" s="18">
        <v>9</v>
      </c>
      <c r="P39" s="18">
        <v>5</v>
      </c>
      <c r="Q39" s="18">
        <f t="shared" si="4"/>
        <v>37432</v>
      </c>
      <c r="R39" s="18">
        <v>4054</v>
      </c>
      <c r="S39" s="18">
        <v>15829</v>
      </c>
      <c r="T39" s="18">
        <v>17549</v>
      </c>
      <c r="U39" s="18">
        <v>12</v>
      </c>
      <c r="V39" s="18">
        <v>9</v>
      </c>
      <c r="W39" s="20"/>
      <c r="X39" s="42">
        <f t="shared" si="2"/>
        <v>342044</v>
      </c>
      <c r="Y39" s="12">
        <f t="shared" si="3"/>
        <v>46282</v>
      </c>
      <c r="AB39" s="10"/>
      <c r="AD39" s="2"/>
    </row>
    <row r="40" spans="1:30" x14ac:dyDescent="0.4">
      <c r="A40" s="55" t="s">
        <v>37</v>
      </c>
      <c r="B40" s="25">
        <v>642551</v>
      </c>
      <c r="C40" s="16">
        <v>155949</v>
      </c>
      <c r="D40" s="60">
        <v>78271</v>
      </c>
      <c r="E40" s="12">
        <f t="shared" si="0"/>
        <v>7</v>
      </c>
      <c r="F40" s="17">
        <v>2</v>
      </c>
      <c r="G40" s="18">
        <v>5</v>
      </c>
      <c r="H40" s="19"/>
      <c r="I40" s="18">
        <v>15</v>
      </c>
      <c r="J40" s="18">
        <v>15</v>
      </c>
      <c r="K40" s="19">
        <v>34</v>
      </c>
      <c r="L40" s="22">
        <v>69570</v>
      </c>
      <c r="M40" s="18">
        <f t="shared" si="1"/>
        <v>40</v>
      </c>
      <c r="N40" s="18">
        <v>8</v>
      </c>
      <c r="O40" s="18">
        <v>21</v>
      </c>
      <c r="P40" s="18">
        <v>11</v>
      </c>
      <c r="Q40" s="18">
        <f t="shared" si="4"/>
        <v>69570</v>
      </c>
      <c r="R40" s="18">
        <v>6526</v>
      </c>
      <c r="S40" s="18">
        <v>32531</v>
      </c>
      <c r="T40" s="18">
        <v>30513</v>
      </c>
      <c r="U40" s="18">
        <v>1</v>
      </c>
      <c r="V40" s="18">
        <v>39</v>
      </c>
      <c r="W40" s="20"/>
      <c r="X40" s="42">
        <f t="shared" si="2"/>
        <v>225519</v>
      </c>
      <c r="Y40" s="12">
        <f t="shared" si="3"/>
        <v>417032</v>
      </c>
      <c r="AB40" s="1"/>
    </row>
    <row r="41" spans="1:30" x14ac:dyDescent="0.4">
      <c r="A41" s="55" t="s">
        <v>38</v>
      </c>
      <c r="B41" s="25">
        <v>323544</v>
      </c>
      <c r="C41" s="16">
        <v>103469</v>
      </c>
      <c r="D41" s="59">
        <v>28806</v>
      </c>
      <c r="E41" s="12">
        <f t="shared" si="0"/>
        <v>6</v>
      </c>
      <c r="F41" s="17">
        <v>1</v>
      </c>
      <c r="G41" s="18">
        <v>5</v>
      </c>
      <c r="H41" s="19"/>
      <c r="I41" s="18">
        <v>11</v>
      </c>
      <c r="J41" s="18">
        <v>9</v>
      </c>
      <c r="K41" s="19">
        <v>50</v>
      </c>
      <c r="L41" s="22">
        <v>103823</v>
      </c>
      <c r="M41" s="18">
        <f t="shared" si="1"/>
        <v>57</v>
      </c>
      <c r="N41" s="18">
        <v>11</v>
      </c>
      <c r="O41" s="18">
        <v>42</v>
      </c>
      <c r="P41" s="18">
        <v>4</v>
      </c>
      <c r="Q41" s="18">
        <f t="shared" si="4"/>
        <v>103823</v>
      </c>
      <c r="R41" s="18">
        <v>11192</v>
      </c>
      <c r="S41" s="18">
        <v>83581</v>
      </c>
      <c r="T41" s="18">
        <v>9050</v>
      </c>
      <c r="U41" s="18">
        <v>26</v>
      </c>
      <c r="V41" s="23">
        <v>18</v>
      </c>
      <c r="W41" s="20">
        <v>13</v>
      </c>
      <c r="X41" s="42">
        <f t="shared" si="2"/>
        <v>207292</v>
      </c>
      <c r="Y41" s="12">
        <f t="shared" si="3"/>
        <v>116252</v>
      </c>
    </row>
    <row r="42" spans="1:30" x14ac:dyDescent="0.4">
      <c r="A42" s="55" t="s">
        <v>39</v>
      </c>
      <c r="B42" s="16">
        <v>689835</v>
      </c>
      <c r="C42" s="16">
        <v>488453</v>
      </c>
      <c r="D42" s="57">
        <v>117032</v>
      </c>
      <c r="E42" s="12">
        <f t="shared" si="0"/>
        <v>15</v>
      </c>
      <c r="F42" s="17">
        <v>2</v>
      </c>
      <c r="G42" s="18">
        <v>9</v>
      </c>
      <c r="H42" s="19">
        <v>4</v>
      </c>
      <c r="I42" s="18">
        <v>57</v>
      </c>
      <c r="J42" s="18">
        <v>57</v>
      </c>
      <c r="K42" s="19">
        <v>70</v>
      </c>
      <c r="L42" s="22">
        <v>198012</v>
      </c>
      <c r="M42" s="18">
        <f t="shared" si="1"/>
        <v>190</v>
      </c>
      <c r="N42" s="18">
        <v>104</v>
      </c>
      <c r="O42" s="18">
        <v>67</v>
      </c>
      <c r="P42" s="18">
        <v>19</v>
      </c>
      <c r="Q42" s="18">
        <f t="shared" si="4"/>
        <v>198012</v>
      </c>
      <c r="R42" s="18">
        <v>38323</v>
      </c>
      <c r="S42" s="18">
        <v>101821</v>
      </c>
      <c r="T42" s="18">
        <v>57868</v>
      </c>
      <c r="U42" s="18">
        <v>6</v>
      </c>
      <c r="V42" s="18">
        <v>175</v>
      </c>
      <c r="W42" s="20">
        <v>9</v>
      </c>
      <c r="X42" s="42">
        <f t="shared" si="2"/>
        <v>686465</v>
      </c>
      <c r="Y42" s="12">
        <f t="shared" si="3"/>
        <v>3370</v>
      </c>
    </row>
    <row r="43" spans="1:30" x14ac:dyDescent="0.4">
      <c r="A43" s="55" t="s">
        <v>2</v>
      </c>
      <c r="B43" s="16">
        <v>226604</v>
      </c>
      <c r="C43" s="16">
        <v>92699</v>
      </c>
      <c r="D43" s="65">
        <v>24822</v>
      </c>
      <c r="E43" s="12">
        <f t="shared" si="0"/>
        <v>3</v>
      </c>
      <c r="F43" s="17">
        <v>1</v>
      </c>
      <c r="G43" s="18">
        <v>2</v>
      </c>
      <c r="H43" s="19"/>
      <c r="I43" s="18">
        <v>28</v>
      </c>
      <c r="J43" s="18">
        <v>21</v>
      </c>
      <c r="K43" s="19">
        <v>87</v>
      </c>
      <c r="L43" s="22">
        <v>118987</v>
      </c>
      <c r="M43" s="18">
        <f t="shared" si="1"/>
        <v>102</v>
      </c>
      <c r="N43" s="18">
        <v>5</v>
      </c>
      <c r="O43" s="18">
        <v>21</v>
      </c>
      <c r="P43" s="18">
        <v>76</v>
      </c>
      <c r="Q43" s="18">
        <f t="shared" si="4"/>
        <v>118987</v>
      </c>
      <c r="R43" s="18">
        <v>343</v>
      </c>
      <c r="S43" s="18">
        <v>5321</v>
      </c>
      <c r="T43" s="18">
        <v>113323</v>
      </c>
      <c r="U43" s="18">
        <v>10</v>
      </c>
      <c r="V43" s="23">
        <v>92</v>
      </c>
      <c r="W43" s="20"/>
      <c r="X43" s="42">
        <f t="shared" si="2"/>
        <v>211686</v>
      </c>
      <c r="Y43" s="12">
        <f t="shared" si="3"/>
        <v>14918</v>
      </c>
    </row>
    <row r="44" spans="1:30" x14ac:dyDescent="0.4">
      <c r="A44" s="55" t="s">
        <v>40</v>
      </c>
      <c r="B44" s="16">
        <v>374700</v>
      </c>
      <c r="C44" s="16">
        <v>123404</v>
      </c>
      <c r="D44" s="60">
        <v>17486</v>
      </c>
      <c r="E44" s="12">
        <f t="shared" si="0"/>
        <v>4</v>
      </c>
      <c r="F44" s="17">
        <v>3</v>
      </c>
      <c r="G44" s="18"/>
      <c r="H44" s="19">
        <v>1</v>
      </c>
      <c r="I44" s="18">
        <v>9</v>
      </c>
      <c r="J44" s="18">
        <v>8</v>
      </c>
      <c r="K44" s="19">
        <v>32</v>
      </c>
      <c r="L44" s="22">
        <v>95218</v>
      </c>
      <c r="M44" s="18">
        <f t="shared" si="1"/>
        <v>121</v>
      </c>
      <c r="N44" s="18">
        <v>102</v>
      </c>
      <c r="O44" s="18">
        <v>17</v>
      </c>
      <c r="P44" s="18">
        <v>2</v>
      </c>
      <c r="Q44" s="18">
        <f t="shared" si="4"/>
        <v>95218</v>
      </c>
      <c r="R44" s="18">
        <v>61142</v>
      </c>
      <c r="S44" s="18">
        <v>25955</v>
      </c>
      <c r="T44" s="18">
        <v>8121</v>
      </c>
      <c r="U44" s="18">
        <v>35</v>
      </c>
      <c r="V44" s="18">
        <v>86</v>
      </c>
      <c r="W44" s="20"/>
      <c r="X44" s="42">
        <f t="shared" si="2"/>
        <v>218622</v>
      </c>
      <c r="Y44" s="12">
        <f t="shared" si="3"/>
        <v>156078</v>
      </c>
    </row>
    <row r="45" spans="1:30" x14ac:dyDescent="0.4">
      <c r="A45" s="55" t="s">
        <v>41</v>
      </c>
      <c r="B45" s="16">
        <v>341861</v>
      </c>
      <c r="C45" s="16">
        <v>187418</v>
      </c>
      <c r="D45" s="60">
        <v>32836</v>
      </c>
      <c r="E45" s="12">
        <f t="shared" si="0"/>
        <v>3</v>
      </c>
      <c r="F45" s="17">
        <v>2</v>
      </c>
      <c r="G45" s="18">
        <v>1</v>
      </c>
      <c r="H45" s="19"/>
      <c r="I45" s="18">
        <v>23</v>
      </c>
      <c r="J45" s="18">
        <v>19</v>
      </c>
      <c r="K45" s="19">
        <v>76</v>
      </c>
      <c r="L45" s="22">
        <v>98591</v>
      </c>
      <c r="M45" s="18">
        <f t="shared" si="1"/>
        <v>77</v>
      </c>
      <c r="N45" s="18">
        <v>21</v>
      </c>
      <c r="O45" s="18">
        <v>49</v>
      </c>
      <c r="P45" s="18">
        <v>7</v>
      </c>
      <c r="Q45" s="18">
        <f t="shared" si="4"/>
        <v>98591</v>
      </c>
      <c r="R45" s="18">
        <v>14891</v>
      </c>
      <c r="S45" s="18">
        <v>57480</v>
      </c>
      <c r="T45" s="18">
        <v>26220</v>
      </c>
      <c r="U45" s="18">
        <v>9</v>
      </c>
      <c r="V45" s="18">
        <v>68</v>
      </c>
      <c r="W45" s="20"/>
      <c r="X45" s="42">
        <f t="shared" si="2"/>
        <v>286009</v>
      </c>
      <c r="Y45" s="12">
        <f t="shared" si="3"/>
        <v>55852</v>
      </c>
    </row>
    <row r="46" spans="1:30" ht="15" thickBot="1" x14ac:dyDescent="0.45">
      <c r="A46" s="56" t="s">
        <v>42</v>
      </c>
      <c r="B46" s="26">
        <v>335312</v>
      </c>
      <c r="C46" s="26">
        <v>152196</v>
      </c>
      <c r="D46" s="66">
        <v>21518</v>
      </c>
      <c r="E46" s="27">
        <f t="shared" si="0"/>
        <v>6</v>
      </c>
      <c r="F46" s="28"/>
      <c r="G46" s="29">
        <v>6</v>
      </c>
      <c r="H46" s="30"/>
      <c r="I46" s="31">
        <v>41</v>
      </c>
      <c r="J46" s="31">
        <v>41</v>
      </c>
      <c r="K46" s="32">
        <v>55</v>
      </c>
      <c r="L46" s="33">
        <v>127314</v>
      </c>
      <c r="M46" s="18">
        <f t="shared" si="1"/>
        <v>85</v>
      </c>
      <c r="N46" s="34">
        <v>37</v>
      </c>
      <c r="O46" s="34">
        <v>38</v>
      </c>
      <c r="P46" s="34">
        <v>10</v>
      </c>
      <c r="Q46" s="18">
        <f t="shared" si="4"/>
        <v>127314</v>
      </c>
      <c r="R46" s="34">
        <v>23760</v>
      </c>
      <c r="S46" s="34">
        <v>71738</v>
      </c>
      <c r="T46" s="34">
        <v>31816</v>
      </c>
      <c r="U46" s="31">
        <v>22</v>
      </c>
      <c r="V46" s="35">
        <v>63</v>
      </c>
      <c r="W46" s="36"/>
      <c r="X46" s="45">
        <f t="shared" si="2"/>
        <v>279510</v>
      </c>
      <c r="Y46" s="46">
        <f t="shared" si="3"/>
        <v>55802</v>
      </c>
    </row>
    <row r="47" spans="1:30" s="3" customFormat="1" ht="15" thickBot="1" x14ac:dyDescent="0.45">
      <c r="A47" s="37" t="s">
        <v>0</v>
      </c>
      <c r="B47" s="47">
        <f>SUM(B5:B46)</f>
        <v>19423004</v>
      </c>
      <c r="C47" s="48">
        <f t="shared" ref="C47:P47" si="5">SUM(C5:C46)</f>
        <v>11649058</v>
      </c>
      <c r="D47" s="67">
        <f>SUM(D5:D46)</f>
        <v>2351573.66</v>
      </c>
      <c r="E47" s="38">
        <f t="shared" ref="E47" si="6">F47+G47+H47</f>
        <v>360</v>
      </c>
      <c r="F47" s="49">
        <f t="shared" si="5"/>
        <v>148</v>
      </c>
      <c r="G47" s="49">
        <f t="shared" si="5"/>
        <v>166</v>
      </c>
      <c r="H47" s="49">
        <f t="shared" si="5"/>
        <v>46</v>
      </c>
      <c r="I47" s="49">
        <f t="shared" si="5"/>
        <v>782</v>
      </c>
      <c r="J47" s="49">
        <f t="shared" si="5"/>
        <v>652</v>
      </c>
      <c r="K47" s="50">
        <f t="shared" si="5"/>
        <v>2341</v>
      </c>
      <c r="L47" s="39">
        <f t="shared" si="5"/>
        <v>3533428</v>
      </c>
      <c r="M47" s="49">
        <f t="shared" si="5"/>
        <v>2779</v>
      </c>
      <c r="N47" s="49">
        <f t="shared" si="5"/>
        <v>1164</v>
      </c>
      <c r="O47" s="49">
        <f t="shared" si="5"/>
        <v>1253</v>
      </c>
      <c r="P47" s="49">
        <f t="shared" si="5"/>
        <v>362</v>
      </c>
      <c r="Q47" s="49">
        <f t="shared" ref="Q47:T47" si="7">SUM(Q5:Q46)</f>
        <v>3533428</v>
      </c>
      <c r="R47" s="49">
        <f t="shared" si="7"/>
        <v>666473</v>
      </c>
      <c r="S47" s="49">
        <f t="shared" si="7"/>
        <v>1910032</v>
      </c>
      <c r="T47" s="49">
        <f t="shared" si="7"/>
        <v>956923</v>
      </c>
      <c r="U47" s="49">
        <f>SUM(U5:U46)</f>
        <v>649</v>
      </c>
      <c r="V47" s="49">
        <f t="shared" ref="V47:W47" si="8">SUM(V5:V46)</f>
        <v>2043</v>
      </c>
      <c r="W47" s="49">
        <f t="shared" si="8"/>
        <v>87</v>
      </c>
      <c r="X47" s="51">
        <f>SUM(X5:X46)</f>
        <v>15182486</v>
      </c>
      <c r="Y47" s="52">
        <f>SUM(Y5:Y46)</f>
        <v>4240518</v>
      </c>
    </row>
    <row r="48" spans="1:30" x14ac:dyDescent="0.4">
      <c r="A48" s="40"/>
      <c r="B48" s="41"/>
      <c r="D48" s="11"/>
      <c r="E48" s="11"/>
      <c r="F48" s="11"/>
      <c r="G48" s="11"/>
      <c r="H48" s="11"/>
      <c r="I48" s="11"/>
      <c r="J48" s="11"/>
      <c r="K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4">
      <c r="A49" s="40"/>
      <c r="B49" s="41"/>
      <c r="D49" s="11"/>
      <c r="E49" s="41"/>
      <c r="F49" s="11"/>
      <c r="G49" s="11"/>
      <c r="H49" s="11"/>
      <c r="I49" s="11"/>
      <c r="J49" s="11"/>
      <c r="K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4">
      <c r="A50" s="40"/>
      <c r="B50" s="41"/>
      <c r="D50" s="53"/>
      <c r="E50" s="53"/>
      <c r="F50" s="11"/>
      <c r="G50" s="11"/>
      <c r="H50" s="11"/>
      <c r="I50" s="11"/>
      <c r="J50" s="11"/>
      <c r="K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4">
      <c r="A51" s="40"/>
      <c r="B51" s="41"/>
      <c r="D51" s="11"/>
      <c r="E51" s="11"/>
      <c r="F51" s="11"/>
      <c r="G51" s="11"/>
      <c r="H51" s="11"/>
      <c r="I51" s="11"/>
      <c r="J51" s="11"/>
      <c r="K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</sheetData>
  <mergeCells count="16">
    <mergeCell ref="A3:A4"/>
    <mergeCell ref="B3:B4"/>
    <mergeCell ref="C3:C4"/>
    <mergeCell ref="E3:E4"/>
    <mergeCell ref="I3:I4"/>
    <mergeCell ref="D3:D4"/>
    <mergeCell ref="X1:Y1"/>
    <mergeCell ref="X3:X4"/>
    <mergeCell ref="Y3:Y4"/>
    <mergeCell ref="F3:H3"/>
    <mergeCell ref="U3:W3"/>
    <mergeCell ref="J3:J4"/>
    <mergeCell ref="K3:K4"/>
    <mergeCell ref="L3:L4"/>
    <mergeCell ref="M3:P3"/>
    <mergeCell ref="Q3:T3"/>
  </mergeCells>
  <pageMargins left="0.5" right="0" top="0.85433070899999997" bottom="0.35433070866141703" header="0" footer="0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BA45-A294-4AF8-85A5-AAC4C2BEC21B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WSZ Inventory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Cador</dc:creator>
  <cp:lastModifiedBy>User</cp:lastModifiedBy>
  <cp:lastPrinted>2024-11-29T07:40:13Z</cp:lastPrinted>
  <dcterms:created xsi:type="dcterms:W3CDTF">2023-10-27T05:41:08Z</dcterms:created>
  <dcterms:modified xsi:type="dcterms:W3CDTF">2024-11-29T07:40:32Z</dcterms:modified>
</cp:coreProperties>
</file>